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X:\K-NN\K-NN-R\K-NN-RE\Kommunikation\Umsetzung Entgelte\NNE 2026\VNP\endgültig\"/>
    </mc:Choice>
  </mc:AlternateContent>
  <xr:revisionPtr revIDLastSave="0" documentId="13_ncr:1_{D7EC8166-A184-4F8A-A64E-1875A365CB84}" xr6:coauthVersionLast="47" xr6:coauthVersionMax="47" xr10:uidLastSave="{00000000-0000-0000-0000-000000000000}"/>
  <bookViews>
    <workbookView xWindow="-110" yWindow="-110" windowWidth="19420" windowHeight="10300" xr2:uid="{F1759ED8-71A8-41C2-9F30-0F6905B2D143}"/>
  </bookViews>
  <sheets>
    <sheet name="NN_Plauen" sheetId="6" r:id="rId1"/>
  </sheets>
  <definedNames>
    <definedName name="_xlnm._FilterDatabase" localSheetId="0" hidden="1">NN_Plauen!$A$1:$K$227</definedName>
    <definedName name="_ftn1" localSheetId="0">NN_Plauen!#REF!</definedName>
    <definedName name="_ftnref1" localSheetId="0">NN_Plauen!#REF!</definedName>
    <definedName name="_Toc98919500" localSheetId="0">NN_Plauen!#REF!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7" i="6" l="1"/>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191" i="6"/>
  <c r="K188" i="6"/>
  <c r="K187" i="6"/>
  <c r="K186" i="6"/>
  <c r="K185" i="6"/>
  <c r="K183" i="6"/>
  <c r="K180" i="6"/>
  <c r="K179" i="6"/>
  <c r="J179" i="6" s="1"/>
  <c r="K166" i="6"/>
  <c r="J166" i="6" s="1"/>
  <c r="K141" i="6"/>
  <c r="J141" i="6" s="1"/>
  <c r="K140" i="6"/>
  <c r="J140" i="6" s="1"/>
  <c r="K137" i="6"/>
  <c r="J137" i="6" s="1"/>
  <c r="K136" i="6"/>
  <c r="J136" i="6" s="1"/>
  <c r="K135" i="6"/>
  <c r="J135" i="6" s="1"/>
  <c r="K134" i="6"/>
  <c r="J134" i="6" s="1"/>
  <c r="K133" i="6"/>
  <c r="J133" i="6" s="1"/>
  <c r="K132" i="6"/>
  <c r="J132" i="6" s="1"/>
  <c r="K131" i="6"/>
  <c r="J131" i="6" s="1"/>
  <c r="K130" i="6"/>
  <c r="J130" i="6" s="1"/>
  <c r="K129" i="6"/>
  <c r="J129" i="6" s="1"/>
  <c r="K88" i="6"/>
  <c r="J88" i="6" s="1"/>
  <c r="K87" i="6"/>
  <c r="J87" i="6" s="1"/>
  <c r="K86" i="6"/>
  <c r="J86" i="6" s="1"/>
  <c r="K85" i="6"/>
  <c r="J85" i="6" s="1"/>
  <c r="K84" i="6"/>
  <c r="J84" i="6" s="1"/>
  <c r="K83" i="6"/>
  <c r="J83" i="6" s="1"/>
  <c r="K82" i="6"/>
  <c r="J82" i="6" s="1"/>
  <c r="K81" i="6"/>
  <c r="J81" i="6" s="1"/>
  <c r="K80" i="6"/>
  <c r="J80" i="6" s="1"/>
  <c r="K79" i="6"/>
  <c r="J79" i="6" s="1"/>
  <c r="K78" i="6"/>
  <c r="J78" i="6" s="1"/>
  <c r="K77" i="6"/>
  <c r="J77" i="6" s="1"/>
  <c r="K76" i="6"/>
  <c r="J76" i="6" s="1"/>
  <c r="K75" i="6"/>
  <c r="J75" i="6" s="1"/>
  <c r="K74" i="6"/>
  <c r="J74" i="6" s="1"/>
  <c r="K53" i="6"/>
  <c r="J53" i="6" s="1"/>
  <c r="K52" i="6"/>
  <c r="J52" i="6" s="1"/>
  <c r="K51" i="6"/>
  <c r="J51" i="6" s="1"/>
  <c r="K50" i="6"/>
  <c r="J50" i="6" s="1"/>
  <c r="K49" i="6"/>
  <c r="J49" i="6" s="1"/>
  <c r="K48" i="6"/>
  <c r="J48" i="6" s="1"/>
  <c r="K47" i="6"/>
  <c r="J47" i="6" s="1"/>
  <c r="K46" i="6"/>
  <c r="J46" i="6" s="1"/>
  <c r="K45" i="6"/>
  <c r="J45" i="6" s="1"/>
  <c r="K44" i="6"/>
  <c r="J44" i="6" s="1"/>
  <c r="K43" i="6"/>
  <c r="J43" i="6" s="1"/>
  <c r="K42" i="6"/>
  <c r="J42" i="6" s="1"/>
  <c r="K41" i="6"/>
  <c r="J41" i="6" s="1"/>
  <c r="K40" i="6"/>
  <c r="J40" i="6" s="1"/>
  <c r="K39" i="6"/>
  <c r="J39" i="6" s="1"/>
  <c r="K38" i="6"/>
  <c r="J38" i="6" s="1"/>
  <c r="K37" i="6"/>
  <c r="J37" i="6" s="1"/>
  <c r="K36" i="6"/>
  <c r="J36" i="6" s="1"/>
  <c r="K35" i="6"/>
  <c r="J35" i="6" s="1"/>
  <c r="K34" i="6"/>
  <c r="J34" i="6" s="1"/>
  <c r="K33" i="6"/>
  <c r="J33" i="6" s="1"/>
  <c r="K32" i="6"/>
  <c r="J32" i="6" s="1"/>
  <c r="K31" i="6"/>
  <c r="J31" i="6" s="1"/>
  <c r="K30" i="6"/>
  <c r="J30" i="6" s="1"/>
  <c r="K29" i="6"/>
  <c r="J29" i="6" s="1"/>
  <c r="K28" i="6"/>
  <c r="J28" i="6" s="1"/>
  <c r="K27" i="6"/>
  <c r="J27" i="6" s="1"/>
  <c r="K26" i="6"/>
  <c r="J26" i="6" s="1"/>
  <c r="K25" i="6"/>
  <c r="J25" i="6" s="1"/>
  <c r="K24" i="6"/>
  <c r="J24" i="6" s="1"/>
  <c r="K23" i="6"/>
  <c r="J23" i="6" s="1"/>
  <c r="K22" i="6"/>
  <c r="J22" i="6" s="1"/>
  <c r="K21" i="6"/>
  <c r="J21" i="6" s="1"/>
  <c r="K20" i="6"/>
  <c r="J20" i="6" s="1"/>
  <c r="K19" i="6"/>
  <c r="J19" i="6" s="1"/>
  <c r="K18" i="6"/>
  <c r="J18" i="6" s="1"/>
</calcChain>
</file>

<file path=xl/sharedStrings.xml><?xml version="1.0" encoding="utf-8"?>
<sst xmlns="http://schemas.openxmlformats.org/spreadsheetml/2006/main" count="2247" uniqueCount="490">
  <si>
    <t>NN-Bestandteil</t>
  </si>
  <si>
    <t>Artikel-ID</t>
  </si>
  <si>
    <t>Bezeichnung</t>
  </si>
  <si>
    <t>Einheit für 
PRICAT/INVOIC</t>
  </si>
  <si>
    <t>Codever-wendung</t>
  </si>
  <si>
    <t>Preisangabe</t>
  </si>
  <si>
    <t>Katalog
Customizing</t>
  </si>
  <si>
    <t>Version
Customizing</t>
  </si>
  <si>
    <t>JLP</t>
  </si>
  <si>
    <t>1-01-1-001</t>
  </si>
  <si>
    <t>Jahresleistungspreissystem Höchstspannung Jahresbenutzungsdauerstunden &lt;2500 h/a Leistungspreis</t>
  </si>
  <si>
    <t>€/(kW*Tag)</t>
  </si>
  <si>
    <t>X</t>
  </si>
  <si>
    <t>obsolet</t>
  </si>
  <si>
    <t>1-01-1-002</t>
  </si>
  <si>
    <t>Jahresleistungspreissystem Höchstspannung Jahresbenutzungsdauerstunden &lt;2500 h/a Arbeitspreis</t>
  </si>
  <si>
    <t>€/kWh</t>
  </si>
  <si>
    <t>1-01-1-003</t>
  </si>
  <si>
    <t>Jahresleistungspreissystem Höchstspannung Jahresbenutzungsdauerstunden &gt;=2500 h/a Leistungspreis</t>
  </si>
  <si>
    <t>1-01-1-004</t>
  </si>
  <si>
    <t>Jahresleistungspreissystem Höchstspannung Jahresbenutzungsdauerstunden &gt;=2500 h/a Arbeitspreis</t>
  </si>
  <si>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</si>
  <si>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</si>
  <si>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</si>
  <si>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</si>
  <si>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</si>
  <si>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</si>
  <si>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</si>
  <si>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</si>
  <si>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</si>
  <si>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</si>
  <si>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</si>
  <si>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</si>
  <si>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</si>
  <si>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</si>
  <si>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</si>
  <si>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</si>
  <si>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</si>
  <si>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</si>
  <si>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</si>
  <si>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</si>
  <si>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</si>
  <si>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</si>
  <si>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</si>
  <si>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</si>
  <si>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</si>
  <si>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</si>
  <si>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</si>
  <si>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</si>
  <si>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</si>
  <si>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</si>
  <si>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</si>
  <si>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</si>
  <si>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</si>
  <si>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</si>
  <si>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</si>
  <si>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</si>
  <si>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</si>
  <si>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</si>
  <si>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</si>
  <si>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</si>
  <si>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</si>
  <si>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€/Tag</t>
  </si>
  <si>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</si>
  <si>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</si>
  <si>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</si>
  <si>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</si>
  <si>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</si>
  <si>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</si>
  <si>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</si>
  <si>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</si>
  <si>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</si>
  <si>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</si>
  <si>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</si>
  <si>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</si>
  <si>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</si>
  <si>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</si>
  <si>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</si>
  <si>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</si>
  <si>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</si>
  <si>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</si>
  <si>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1-01-9-002</t>
  </si>
  <si>
    <t>GP/AP</t>
  </si>
  <si>
    <t>1-02-0-001</t>
  </si>
  <si>
    <t>Grundpreis-/ Arbeitspreissystem Marktlokation Grundpreis für Arbeitspreissystem Grundpreis</t>
  </si>
  <si>
    <t>1-02-0-002</t>
  </si>
  <si>
    <t>Grundpreis-/ Arbeitspreissystem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 Arbeitspreis</t>
  </si>
  <si>
    <t>1-02-0-003</t>
  </si>
  <si>
    <t>Grundpreis-/ Arbeitspreissystem Marktlokation der Kategorie steuerbare Speicherheizung, insbesondere nach § 14a EnWG Arbeitspreis</t>
  </si>
  <si>
    <t>1-02-0-004</t>
  </si>
  <si>
    <t>Grundpreis-/ Arbeitspreissystem Marktlokation der Kategorie steuerbare Wärmepumpe, insbesondere nach § 14a EnWG Arbeitspreis</t>
  </si>
  <si>
    <t>1-02-0-005</t>
  </si>
  <si>
    <t>Grundpreis-/ Arbeitspreissystem Marktlokation der Kategorie öffentlicher Straßenbeleuchtung Arbeitspreis</t>
  </si>
  <si>
    <t>1-02-0-006</t>
  </si>
  <si>
    <t>Grundpreis-/ Arbeitspreissystem Marktlokationen der Kategorie
steuerbare Elektromobilität, insbesondere nach § 14a EnWG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</si>
  <si>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</si>
  <si>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</si>
  <si>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</si>
  <si>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</si>
  <si>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</si>
  <si>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Grundpreis-/ Arbeitspreissystem Marktlokation der Kategorie steuerbare Wärmepumpe, insbesondere nach § 14a EnWG Grundpreis</t>
  </si>
  <si>
    <t>1-02-0-010</t>
  </si>
  <si>
    <t>Grundpreis-/ Arbeitspreissystem Marktlokationen der Kategorie
steuerbare Elektromobilität, insbesondere nach § 14a EnWG Grundpreis</t>
  </si>
  <si>
    <t>1-02-0-011</t>
  </si>
  <si>
    <t>Grundpreis-/ Arbeitspreissystem Marktlokation der Kategorie steuerbare Speicherheizung mit erweiterter Steuerbarkeit, insbesondere nach § 14a EnWG Arbeitspreis</t>
  </si>
  <si>
    <t>1-02-0-012</t>
  </si>
  <si>
    <t>Grundpreis-/ Arbeitspreissystem Marktlokation der Kategorie steuerbare Wärmepumpe mit erweiterter Steuerbarkeit, insbesondere nach § 14a EnWG Arbeitspreis</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</si>
  <si>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</si>
  <si>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</si>
  <si>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</si>
  <si>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</si>
  <si>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</si>
  <si>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</si>
  <si>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1-02-0-016</t>
  </si>
  <si>
    <t xml:space="preserve">Grundpreis-/ Arbeitspreissystem Marktlokation nach Modul 2 der Festlegungen zu Netzentgelten bei Anwendung der netzorientierten Steuerung von steuerbaren Verbrauchseinrichtungen und steuerbaren Netzanschlüssen nach § 14a EnWG gem. Festlegungen BK6-22-300 und
BK8-22/010-A Arbeitspreis
</t>
  </si>
  <si>
    <t>1-02-0-017</t>
  </si>
  <si>
    <t xml:space="preserve">Grundpreis-/ Arbeitspreissystem Marktlokation nach Modul 3 der Festlegungen zu Netzentgelten bei Anwendung der netzorientierten Steuerung von steuerbaren Verbrauchseinrichtungen und steuerbaren Netzanschlüssen nach § 14a EnWG gem. Festlegungen BK6-22-300 und
BK8-22/010-A Arbeitspreis HT
</t>
  </si>
  <si>
    <t>1-02-0-018</t>
  </si>
  <si>
    <t xml:space="preserve">Grundpreis-/ Arbeitspreissystem Marktlokation nach Modul 3 der Festlegungen zu Netzentgelten bei Anwendung der netzorientierten Steuerung von steuerbaren Verbrauchseinrichtungen und steuerbaren Netzanschlüssen nach § 14a EnWG gem. Festlegungen BK6-22-300 und
BK8-22/010-A Arbeitspreis NT
</t>
  </si>
  <si>
    <t>MLP</t>
  </si>
  <si>
    <t>1-03-1-001</t>
  </si>
  <si>
    <t>Monatsleistungspreissystem Höchstspannung Leistungspreis für Monate mit 28 Tagen</t>
  </si>
  <si>
    <t>1-03-1-002</t>
  </si>
  <si>
    <t>Monatsleistungspreissystem Höchstspannung Leistungspreis für Monate mit 29 Tagen</t>
  </si>
  <si>
    <t>1-03-1-003</t>
  </si>
  <si>
    <t>Monatsleistungspreissystem Höchstspannung Leistungspreis für Monate mit 30 Tagen</t>
  </si>
  <si>
    <t>1-03-1-004</t>
  </si>
  <si>
    <t>Monatsleistungspreissystem Höchstspannung Leistungspreis für Monate mit 31 Tagen</t>
  </si>
  <si>
    <t>1-03-1-005</t>
  </si>
  <si>
    <t>Monatsleistungspreissystem Höchstspannung Arbeitspreis</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</si>
  <si>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</si>
  <si>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</si>
  <si>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</si>
  <si>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</si>
  <si>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</si>
  <si>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</si>
  <si>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</si>
  <si>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</si>
  <si>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</si>
  <si>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</si>
  <si>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</si>
  <si>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</si>
  <si>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</si>
  <si>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</si>
  <si>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</si>
  <si>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</si>
  <si>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</si>
  <si>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</si>
  <si>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</si>
  <si>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</si>
  <si>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</si>
  <si>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</si>
  <si>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</si>
  <si>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</si>
  <si>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</si>
  <si>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</si>
  <si>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</si>
  <si>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</si>
  <si>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</si>
  <si>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</si>
  <si>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</si>
  <si>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</si>
  <si>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</si>
  <si>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</si>
  <si>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</si>
  <si>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</si>
  <si>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</si>
  <si>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</si>
  <si>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</si>
  <si>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</si>
  <si>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</si>
  <si>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</si>
  <si>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</si>
  <si>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</si>
  <si>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</si>
  <si>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</si>
  <si>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</si>
  <si>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</si>
  <si>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</si>
  <si>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</si>
  <si>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</si>
  <si>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</si>
  <si>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</si>
  <si>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</si>
  <si>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</si>
  <si>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</si>
  <si>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</si>
  <si>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</si>
  <si>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</si>
  <si>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</si>
  <si>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1-03-8-001</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</si>
  <si>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</si>
  <si>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1-03-8-002</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</si>
  <si>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</si>
  <si>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1-03-8-003</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</si>
  <si>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</si>
  <si>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1-03-8-004</t>
  </si>
  <si>
    <t>8 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</si>
  <si>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1-03-9-001</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</si>
  <si>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</si>
  <si>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1-03-9-002</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</si>
  <si>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</si>
  <si>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1-03-9-003</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</si>
  <si>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</si>
  <si>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1-03-9-004</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</si>
  <si>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</si>
  <si>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Stromspeicher</t>
  </si>
  <si>
    <t>1-04-1-001</t>
  </si>
  <si>
    <t>Stromspeicherentgelte Höchstspannung Leistungspreis</t>
  </si>
  <si>
    <t>1-04-2-001</t>
  </si>
  <si>
    <t>Stromspeicherentgelte Umspannung Höchst-/Hochspannung Leistungspreis</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</si>
  <si>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</si>
  <si>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</si>
  <si>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</si>
  <si>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</si>
  <si>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</si>
  <si>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</si>
  <si>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</si>
  <si>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</si>
  <si>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</si>
  <si>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</si>
  <si>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Netzreserve</t>
  </si>
  <si>
    <t>1-05-1-001</t>
  </si>
  <si>
    <t>Netzreservekapazität Höchstspannung bis 200 h/a</t>
  </si>
  <si>
    <t>1-05-1-002</t>
  </si>
  <si>
    <t>Netzreservekapazität Höchstspannung über 200 h/a bis 400 h/a</t>
  </si>
  <si>
    <t>1-05-1-003</t>
  </si>
  <si>
    <t>Netzreservekapazität Höchstspannung über 400 h/a bis 600 h/a</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</si>
  <si>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</si>
  <si>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</si>
  <si>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</si>
  <si>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</si>
  <si>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</si>
  <si>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</si>
  <si>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1-05-3-001</t>
  </si>
  <si>
    <t>Netzreservekapazität Hochspannung bis 200 h/a</t>
  </si>
  <si>
    <t>1-05-3-002</t>
  </si>
  <si>
    <t>Netzreservekapazität Hochspannung über 200 h/a bis 400 h/a</t>
  </si>
  <si>
    <t>1-05-3-003</t>
  </si>
  <si>
    <t>Netzreservekapazität Hochspannung über 400 h/a bis 600 h/a</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</si>
  <si>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</si>
  <si>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</si>
  <si>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</si>
  <si>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</si>
  <si>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</si>
  <si>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</si>
  <si>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1-05-5-001</t>
  </si>
  <si>
    <t>Netzreservekapazität Mittelspannung bis 200 h/a</t>
  </si>
  <si>
    <t>1-05-5-002</t>
  </si>
  <si>
    <t>Netzreservekapazität Mittelspannung über 200 h/a bis 400 h/a</t>
  </si>
  <si>
    <t>1-05-5-003</t>
  </si>
  <si>
    <t>Netzreservekapazität Mittelspannung über 400 h/a bis 600 h/a</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</si>
  <si>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</si>
  <si>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</si>
  <si>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</si>
  <si>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</si>
  <si>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</si>
  <si>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</si>
  <si>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1-05-7-001</t>
  </si>
  <si>
    <t>Netzreservekapazität Niederspannung bis 200 h/a</t>
  </si>
  <si>
    <t>1-05-7-002</t>
  </si>
  <si>
    <t>Netzreservekapazität Niederspannung über 200 h/a bis 400 h/a</t>
  </si>
  <si>
    <t>1-05-7-003</t>
  </si>
  <si>
    <t>Netzreservekapazität Niederspannung über 400 h/a bis 600 h/a</t>
  </si>
  <si>
    <t>MSB kME</t>
  </si>
  <si>
    <t>1-06-1-001</t>
  </si>
  <si>
    <t>Messstellenbetrieb bei kME, Höchstspannung, kME mit registrierender Last-/Einspeisemessung</t>
  </si>
  <si>
    <t>1-06-1-002</t>
  </si>
  <si>
    <t>Messstellenbetrieb bei kME, Höchstspannung, Wandlersatz für Messstellenbetrieb bei kME</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</si>
  <si>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</si>
  <si>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</si>
  <si>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</si>
  <si>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</si>
  <si>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</si>
  <si>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</si>
  <si>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</si>
  <si>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</si>
  <si>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</si>
  <si>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</si>
  <si>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</si>
  <si>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</si>
  <si>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</si>
  <si>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</si>
  <si>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</si>
  <si>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</si>
  <si>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</si>
  <si>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</si>
  <si>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</si>
  <si>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</si>
  <si>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</si>
  <si>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</si>
  <si>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</si>
  <si>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</si>
  <si>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</si>
  <si>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</si>
  <si>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1-06-7-010</t>
  </si>
  <si>
    <t>Messstellenbetrieb bei kME, Niederspannung, bei jährlicher Ablesung kME Maximumzähler</t>
  </si>
  <si>
    <t>1-06-7-011</t>
  </si>
  <si>
    <t>Messstellenbetrieb bei kME, Niederspannung, bei jährlicher Ablesung kME EDL21 Zähler</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</si>
  <si>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</si>
  <si>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</si>
  <si>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</si>
  <si>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</si>
  <si>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</si>
  <si>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</si>
  <si>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</si>
  <si>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</si>
  <si>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</si>
  <si>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</si>
  <si>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</si>
  <si>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</si>
  <si>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</si>
  <si>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</si>
  <si>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</si>
  <si>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</si>
  <si>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</si>
  <si>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</si>
  <si>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</si>
  <si>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</si>
  <si>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</si>
  <si>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</si>
  <si>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</si>
  <si>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</si>
  <si>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</si>
  <si>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</si>
  <si>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</si>
  <si>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</si>
  <si>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</si>
  <si>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</si>
  <si>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</si>
  <si>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</si>
  <si>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</si>
  <si>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</si>
  <si>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</si>
  <si>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</si>
  <si>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</si>
  <si>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</si>
  <si>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</si>
  <si>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</si>
  <si>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</si>
  <si>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</si>
  <si>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</si>
  <si>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</si>
  <si>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</si>
  <si>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</si>
  <si>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</si>
  <si>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</si>
  <si>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1-06-0-036</t>
  </si>
  <si>
    <t>Messstellenbetrieb bei kME, alle Spannungsebenen, Telekommunikationsanschluss durch NB (Fernauslesung)</t>
  </si>
  <si>
    <t>1-06-0-037</t>
  </si>
  <si>
    <t>Messstellenbetrieb bei kME, alle Spannungsebenen. Telekommunikationsanschluss durch AN (Fernauslesung)</t>
  </si>
  <si>
    <t>1-06-0-038</t>
  </si>
  <si>
    <t>Messstellenbetrieb bei kME, alle Spannungsebenen, manuelle vor Ort Ablesung bei kME mit registrierender Last-/Einspeisemessung</t>
  </si>
  <si>
    <t xml:space="preserve">€/Vorgang </t>
  </si>
  <si>
    <t>1-06-0-039</t>
  </si>
  <si>
    <t>Entgelt Impulsweitergabe</t>
  </si>
  <si>
    <t>ind. NNE</t>
  </si>
  <si>
    <t>1-07-1-001</t>
  </si>
  <si>
    <t>Individuelle Netzentgelte nach § 19 Abs. 2 Satz 1 StromNEV Jahresbenutzungsdauerstunden &lt;2500 h/a Leistungspreis</t>
  </si>
  <si>
    <t>--</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</si>
  <si>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</si>
  <si>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</si>
  <si>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</si>
  <si>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</si>
  <si>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</si>
  <si>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</si>
  <si>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</si>
  <si>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</si>
  <si>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</si>
  <si>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</si>
  <si>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</si>
  <si>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</si>
  <si>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</si>
  <si>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</si>
  <si>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</si>
  <si>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</si>
  <si>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individueller Preis 
je MaLo</t>
  </si>
  <si>
    <t>1-07-4-001</t>
  </si>
  <si>
    <t>Individuelle Netzentgelte nach § 19 StromNEV
Pauschale Reduzierung nach Modul 1 der Festlegungen zu Netzentgelten bei Anwendung der netzorientierten Steuerung von steuerbaren Verbrauchseinrichtungen und steuerbaren Netzanschlüssen nach § 14a
EnWG gem. Festlegungen BK6-22-300 und BK8-22/010-A</t>
  </si>
  <si>
    <t>KA</t>
  </si>
  <si>
    <t>1-08-1-001</t>
  </si>
  <si>
    <t>Höchstbetrag der Konzessionsabgabe für Entnahme von Marktlokationen von Tarifkunden in Schwachlastzeiten gem. § 2 Abs. 2 Satz 1 a) KAV</t>
  </si>
  <si>
    <t xml:space="preserve">€/kWh </t>
  </si>
  <si>
    <t>1-08-1-AGS-KG</t>
  </si>
  <si>
    <t>Gemeindespezifische, kundengruppenindividuelle Konzessionsabgabe für Entnahme von Marktlokationen von Tarifkunden in Schwachlastzeiten gem. § 2 Abs. 2 Satz 1 a) KAV
AGS:  Amtlicher Gemeindeschlüssel
KG:  Kundengruppe; siehe Tabelle oben</t>
  </si>
  <si>
    <t>1-08-2-AGS-KG-Z</t>
  </si>
  <si>
    <t>Gemeindespezifische, kundengruppenindividuelle, gezonte Konzessionsabgabe für Entnahme von Marktlokationen von Tarifkunden in Schwachlastzeiten gem. § 2 Abs. 2 Satz 1 a) KAV
AGS:  Amtlicher Gemeindeschlüssel
KG:  Kundengruppe; siehe Tabelle oben
Z : Nummer der Zone; mit 1 ≤ Z ≤ 9</t>
  </si>
  <si>
    <t>1-08-3-001</t>
  </si>
  <si>
    <t>Höchstbetrag der Konzessionsabgabe für Entnahme von Marktlokationen von Sondervertragskunden gem. § 2 Abs. 3 Satz 1 KAV</t>
  </si>
  <si>
    <t>1-08-3-AGS</t>
  </si>
  <si>
    <t>Gemeindespezifische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</si>
  <si>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</si>
  <si>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</si>
  <si>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</si>
  <si>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</si>
  <si>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</si>
  <si>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</si>
  <si>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</si>
  <si>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</si>
  <si>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1-08-4-AGS-KG</t>
  </si>
  <si>
    <t>Gemeindespezifische, kundengruppenindividuelle Konzessionsabgabe für Entnahme von Marktlokationen von Tarifkunden gem. § 2 Abs. 2 Satz 1b) KAV
AGS:  Amtlicher Gemeindeschlüssel
KG:  Kundengruppe; siehe Tabelle oben</t>
  </si>
  <si>
    <t>1-08-5-AGS-KG-Z</t>
  </si>
  <si>
    <t>Gemeindespezifische, kundengruppenindividuelle, gezonte Konzessionsabgabe für Entnahme von Marktlokationen von Tarifkunden gem. § 2 Abs. 2 Satz 1b) KAV
AGS:  Amtlicher Gemeindeschlüssel
KG:  Kundengruppe; siehe Tabelle oben
Z : Nummer der Zone; mit 1 ≤ Z ≤ 9</t>
  </si>
  <si>
    <t>1-08-6-001</t>
  </si>
  <si>
    <t>Für Marktlokationen deren (Teil-)Menge von der Konzessionsabgabe befreit ist</t>
  </si>
  <si>
    <t>TLP</t>
  </si>
  <si>
    <t>1-09-1-001</t>
  </si>
  <si>
    <t xml:space="preserve">Tagesleistungspreissystem Höchstspannung Leistungspreis </t>
  </si>
  <si>
    <t>1-09-1-002</t>
  </si>
  <si>
    <t>Tagesleistungspreissystem Höchstspannung Arbeitspreis</t>
  </si>
  <si>
    <t>1-09-2-001</t>
  </si>
  <si>
    <t>Tagesleistungspreissystem Umspannung Höchst-/Hochspannung Leistungspreis</t>
  </si>
  <si>
    <t>1-09-2-002</t>
  </si>
  <si>
    <t>Tagesleistungspreissystem Umspannung Höchst-/Hochspannung Arbeitspreis</t>
  </si>
  <si>
    <t>1-09-3-001</t>
  </si>
  <si>
    <t>Tagesleistungspreissystem Hochspannung Leistungspreis</t>
  </si>
  <si>
    <t>1-09-3-002</t>
  </si>
  <si>
    <t>Tagesleistungspreissystem Hochspannung Arbeitspreis</t>
  </si>
  <si>
    <t>1-09-4-001</t>
  </si>
  <si>
    <t>Tagesleistungspreissystem Umspannung Hoch-/Mittelspannung Leistungspreis</t>
  </si>
  <si>
    <t>1-09-4-002</t>
  </si>
  <si>
    <t>Tagesleistungspreissystem Umspannung Hoch-/Mittelspannung Arbeitspreis</t>
  </si>
  <si>
    <t>1-09-5-001</t>
  </si>
  <si>
    <t>Tagesleistungspreissystem Mittelspannung Leistungspreis</t>
  </si>
  <si>
    <t>1-09-5-002</t>
  </si>
  <si>
    <t>Tagesleistungspreissystem Mittelspannung Arbeitspreis</t>
  </si>
  <si>
    <t>gesetzl. Umlagen</t>
  </si>
  <si>
    <t>1-10-1-001</t>
  </si>
  <si>
    <t>Aufschläge aufgrund des KWKG für nicht privilegierte Letztverbraucher</t>
  </si>
  <si>
    <t>1-10-1-002</t>
  </si>
  <si>
    <t>Für Marktlokationen deren (Teil-)Menge von dem Aufschlag des § 26 KWKG befreit ist</t>
  </si>
  <si>
    <t>1-10-1-003</t>
  </si>
  <si>
    <t>100 % Privilegierung nach EnFG des Aufschlags aufgrund des § 26 KWKG</t>
  </si>
  <si>
    <t>1-10-1-004</t>
  </si>
  <si>
    <t xml:space="preserve">80 % Privilegierung nach EnFG des Aufschlags aufgrund des § 26 KWKG </t>
  </si>
  <si>
    <t>1-10-2-001</t>
  </si>
  <si>
    <t>Aufschläge aufgrund der Offshore-Haftungsumlage für nicht privilegierte Letztverbraucher</t>
  </si>
  <si>
    <t>1-10-2-002</t>
  </si>
  <si>
    <t>Für Marktlokationen deren (Teil-)Menge von dem Aufschlag der Offshore-Netzumlage nach § 17f EnWG befreit ist</t>
  </si>
  <si>
    <t>1-10-2-003</t>
  </si>
  <si>
    <t>100 % Privilegierung nach EnFG des Aufschlags aufgrund der Offshore-Netzumlage nach § 17f EnWG</t>
  </si>
  <si>
    <t>1-10-2-004</t>
  </si>
  <si>
    <t>80 % Privilegierung nach EnFG des Aufschlags aufgrund der Offshore-Netzumlage nach § 17f EnWG</t>
  </si>
  <si>
    <t>1-10-4-001</t>
  </si>
  <si>
    <t>Aufschläge aufgrund individueller Netzentgelte nach § 19 StromNEV Letztverbrauchergruppe A (Strommengen von Letztverbrauchern für die jeweils ersten 1.000.000 kWh je Marktlokation)</t>
  </si>
  <si>
    <t>1-10-4-002</t>
  </si>
  <si>
    <t xml:space="preserve"> 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</si>
  <si>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</si>
  <si>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</si>
  <si>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</si>
  <si>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Für Marktlokationen deren (Teil-)Menge von dem Aufschlag der individuellen Netzentgelte nach § 19 StromNEV befreit ist</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</si>
  <si>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</si>
  <si>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</si>
  <si>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</si>
  <si>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</si>
  <si>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</si>
  <si>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</si>
  <si>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1-10-6-001</t>
  </si>
  <si>
    <t>Aufschläge aufgrund der Offshore-Haftungsumlage nach § 17f EnWG, die auch für Schienenbahnen für die jeweils ersten 1.000.000 kWh je Marktlokation gelten.</t>
  </si>
  <si>
    <t>1-10-6-002</t>
  </si>
  <si>
    <t>Aufschläge aufgrund der Offshore-Haftungsumlage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Offshore-Haftungsumlage)</t>
  </si>
  <si>
    <t>1-10-6-003</t>
  </si>
  <si>
    <t>Aufschläge aufgrund der Offshore-Haftungsumlage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Offshore-Haftungsumlage)</t>
  </si>
  <si>
    <t>1-10-7-001</t>
  </si>
  <si>
    <t>Aufschläge aufgrund des § 26 KWKG, die auch für Anlagen zur Verstromung von Kuppelgasen gelten</t>
  </si>
  <si>
    <t>1-10-7-002</t>
  </si>
  <si>
    <t>Aufschläge aufgrund des § 27a KWKG für Anlagen zur Verstromung von Kuppelgasen, die eine begrenzte Umlage zahlen</t>
  </si>
  <si>
    <t>1-10-8-001</t>
  </si>
  <si>
    <t>Aufschläge aufgrund der Offshore-Netzumlage nach § 17f EnWG, die auch für Anlagen zur Verstromung von Kuppelgasen gelten</t>
  </si>
  <si>
    <t>1-10-8-002</t>
  </si>
  <si>
    <t>Aufschläge aufgrund der Offshore-Netzumlage nach § 17f EnWG für Anlagen zur Verstromung von Kuppelgasen, die nach § 27a KWKG eine begrenzte Umlage zahlen</t>
  </si>
  <si>
    <t>1-10-9-001</t>
  </si>
  <si>
    <t>Aufschläge aufgrund des § 26 KWKG, die auch für Stromspeicher gelten</t>
  </si>
  <si>
    <t>1-10-9-002</t>
  </si>
  <si>
    <t>Aufschläge aufgrund des § 27b KWKG für Stromspeicher, deren Strom, der zum Zweck der Zwischenspeicherung in einem elektrischen, chemischen, mechanischen oderphysikalischen Speicher verbraucht wird, keine Umlage zahlen</t>
  </si>
  <si>
    <t>1-11-1-001</t>
  </si>
  <si>
    <t>Aufschläge aufgrund der Offshore-Netzumlage nach § 17f EnWG, die auch für Stromspeicher gelten</t>
  </si>
  <si>
    <t>1-11-1-002</t>
  </si>
  <si>
    <t>Aufschläge aufgrund der Offshore-Netzumlage nach § 17f EnWG für Stromspeicher nach § 27b KWKG, deren Strom, der zum Zweck der Zwischenspeicherung in einem elektrischen, chemischen, mechanischen oder physikalischen Speicher verbraucht wird, keine Umlage zahlen</t>
  </si>
  <si>
    <t>VP_N</t>
  </si>
  <si>
    <t>MS analog JLP
MS/NS analog JLP
NS analog JLP</t>
  </si>
  <si>
    <t>*) falls nötig, gerundet auf 8 Nachkommastellen</t>
  </si>
  <si>
    <t>27a - Kuppelgas</t>
  </si>
  <si>
    <t>27b - Stromspeicher</t>
  </si>
  <si>
    <t>27c - Schienenbahn</t>
  </si>
  <si>
    <t>0008</t>
  </si>
  <si>
    <t>Preisbetrag Internetver-öffentlichung 2026</t>
  </si>
  <si>
    <t>Preisbetrag für 
PRICAT
2026</t>
  </si>
  <si>
    <t>Preisbetrag 
für INVOIC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</si>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</sst>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00"/>
    <numFmt numFmtId="166" formatCode="0.0000"/>
    <numFmt numFmtId="167" formatCode="0.000"/>
  </numFmts>
  <fonts count="7" x14ac:knownFonts="1">
    <font>
      <sz val="11"/>
      <color theme="1"/>
      <name val="Calibri"/>
      <family val="2"/>
      <scheme val="minor"/>
    </font>
    <font>
      <sz val="11"/>
      <color theme="1"/>
      <name val="Calibri Light"/>
      <family val="2"/>
    </font>
    <font>
      <sz val="11"/>
      <color theme="1"/>
      <name val="Calibri Light"/>
      <family val="2"/>
    </font>
    <font>
      <sz val="11"/>
      <color theme="1"/>
      <name val="Calibri Light"/>
      <family val="2"/>
    </font>
    <font>
      <sz val="10"/>
      <name val="Calibri"/>
      <family val="2"/>
      <scheme val="minor"/>
    </font>
    <font>
      <sz val="10"/>
      <name val="Arial"/>
      <family val="2"/>
    </font>
    <font>
      <b/>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
    <border>
      <left/>
      <right/>
      <top/>
      <bottom/>
      <diagonal/>
    </border>
  </borders>
  <cellStyleXfs count="5">
    <xf numFmtId="0" fontId="0" fillId="0" borderId="0"/>
    <xf numFmtId="0" fontId="5" fillId="0" borderId="0"/>
    <xf numFmtId="0" fontId="3" fillId="0" borderId="0"/>
    <xf numFmtId="0" fontId="2" fillId="0" borderId="0"/>
    <xf numFmtId="0" fontId="1" fillId="0" borderId="0"/>
  </cellStyleXfs>
  <cellXfs count="35">
    <xf numFmtId="0" fontId="0" fillId="0" borderId="0" xfId="0"/>
    <xf numFmtId="0" fontId="4" fillId="0" borderId="0" xfId="0" applyFont="1" applyAlignment="1">
      <alignment horizontal="left" vertical="center"/>
    </xf>
    <xf numFmtId="0" fontId="4" fillId="0" borderId="0" xfId="0" quotePrefix="1" applyFont="1" applyAlignment="1">
      <alignment horizontal="center" vertical="center"/>
    </xf>
    <xf numFmtId="0" fontId="4" fillId="0" borderId="0" xfId="0" applyFont="1"/>
    <xf numFmtId="0" fontId="6"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4" fillId="0" borderId="0" xfId="0" applyFont="1" applyAlignment="1">
      <alignment horizontal="left" vertical="top"/>
    </xf>
    <xf numFmtId="165" fontId="4" fillId="0" borderId="0" xfId="1" applyNumberFormat="1"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4" fillId="3" borderId="0" xfId="0" quotePrefix="1" applyFont="1" applyFill="1" applyAlignment="1">
      <alignment horizontal="center" vertical="center"/>
    </xf>
    <xf numFmtId="164" fontId="4" fillId="3" borderId="0" xfId="1" applyNumberFormat="1" applyFont="1" applyFill="1" applyAlignment="1">
      <alignment horizontal="center" vertical="center"/>
    </xf>
    <xf numFmtId="4" fontId="4" fillId="3" borderId="0" xfId="1" applyNumberFormat="1" applyFont="1" applyFill="1" applyAlignment="1">
      <alignment horizontal="center" vertical="center"/>
    </xf>
    <xf numFmtId="4" fontId="4" fillId="3" borderId="0" xfId="0" quotePrefix="1" applyNumberFormat="1" applyFont="1" applyFill="1" applyAlignment="1">
      <alignment horizontal="center" vertical="center"/>
    </xf>
    <xf numFmtId="2" fontId="4" fillId="3" borderId="0" xfId="1" applyNumberFormat="1"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2" fontId="4" fillId="3" borderId="0" xfId="0" applyNumberFormat="1" applyFont="1" applyFill="1" applyAlignment="1">
      <alignment horizontal="center" vertical="center"/>
    </xf>
    <xf numFmtId="166" fontId="4" fillId="3" borderId="0" xfId="0" applyNumberFormat="1" applyFont="1" applyFill="1" applyAlignment="1">
      <alignment horizontal="center" vertical="center"/>
    </xf>
    <xf numFmtId="167" fontId="4" fillId="3" borderId="0" xfId="0" applyNumberFormat="1" applyFont="1" applyFill="1" applyAlignment="1">
      <alignment horizontal="center" vertical="center"/>
    </xf>
    <xf numFmtId="2" fontId="4" fillId="3" borderId="0" xfId="0" quotePrefix="1" applyNumberFormat="1" applyFont="1" applyFill="1" applyAlignment="1">
      <alignment horizontal="center" vertical="center"/>
    </xf>
    <xf numFmtId="164" fontId="4" fillId="3" borderId="0" xfId="1" quotePrefix="1" applyNumberFormat="1" applyFont="1" applyFill="1" applyAlignment="1">
      <alignment horizontal="center" vertical="center"/>
    </xf>
    <xf numFmtId="0" fontId="6" fillId="3"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xf>
    <xf numFmtId="4" fontId="4" fillId="3" borderId="0" xfId="1" quotePrefix="1" applyNumberFormat="1" applyFont="1" applyFill="1" applyAlignment="1">
      <alignment horizontal="center" vertical="center"/>
    </xf>
  </cellXfs>
  <cellStyles count="5">
    <cellStyle name="Standard" xfId="0" builtinId="0"/>
    <cellStyle name="Standard 2" xfId="1" xr:uid="{0868EE24-B7FD-45BB-BF08-DE80B995ED86}"/>
    <cellStyle name="Standard 3" xfId="2" xr:uid="{094BD3BF-A384-472C-B12D-8EFB73414017}"/>
    <cellStyle name="Standard 4" xfId="3" xr:uid="{9921CE0D-CFD4-4EF5-B5AB-4F4C3A005CA4}"/>
    <cellStyle name="Standard 5" xfId="4" xr:uid="{6A5A9C49-90A4-4531-91C3-2427E486A5C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enviaM_4-3">
  <a:themeElements>
    <a:clrScheme name="enviaM-Farben">
      <a:dk1>
        <a:sysClr val="windowText" lastClr="000000"/>
      </a:dk1>
      <a:lt1>
        <a:sysClr val="window" lastClr="FFFFFF"/>
      </a:lt1>
      <a:dk2>
        <a:srgbClr val="3C3732"/>
      </a:dk2>
      <a:lt2>
        <a:srgbClr val="ECEBEB"/>
      </a:lt2>
      <a:accent1>
        <a:srgbClr val="F59B00"/>
      </a:accent1>
      <a:accent2>
        <a:srgbClr val="C81E82"/>
      </a:accent2>
      <a:accent3>
        <a:srgbClr val="009BA5"/>
      </a:accent3>
      <a:accent4>
        <a:srgbClr val="143C8C"/>
      </a:accent4>
      <a:accent5>
        <a:srgbClr val="EB4B0A"/>
      </a:accent5>
      <a:accent6>
        <a:srgbClr val="780A5F"/>
      </a:accent6>
      <a:hlink>
        <a:srgbClr val="143C8C"/>
      </a:hlink>
      <a:folHlink>
        <a:srgbClr val="00AAE1"/>
      </a:folHlink>
    </a:clrScheme>
    <a:fontScheme name="enviaM-Schriften">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64B42D"/>
        </a:solidFill>
        <a:ln cap="sq">
          <a:noFill/>
          <a:miter lim="800000"/>
        </a:ln>
      </a:spPr>
      <a:bodyPr rot="0" spcFirstLastPara="0" vertOverflow="overflow" horzOverflow="overflow" vert="horz" wrap="square" lIns="216000" tIns="216000" rIns="180000" bIns="216000" numCol="1" spcCol="0" rtlCol="0" fromWordArt="0" anchor="t" anchorCtr="0" forceAA="0" compatLnSpc="1">
        <a:prstTxWarp prst="textNoShape">
          <a:avLst/>
        </a:prstTxWarp>
        <a:noAutofit/>
      </a:bodyPr>
      <a:lstStyle>
        <a:defPPr algn="l">
          <a:spcBef>
            <a:spcPts val="600"/>
          </a:spcBef>
          <a:defRPr sz="16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9050" cap="rnd">
          <a:solidFill>
            <a:srgbClr val="333333"/>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vertOverflow="clip" horzOverflow="clip" wrap="square" rtlCol="0" anchor="t">
        <a:spAutoFit/>
      </a:bodyPr>
      <a:lstStyle>
        <a:defPPr algn="l">
          <a:spcBef>
            <a:spcPts val="0"/>
          </a:spcBef>
          <a:defRPr dirty="0" err="1" smtClean="0"/>
        </a:defPPr>
      </a:lstStyle>
    </a:txDef>
  </a:objectDefaults>
  <a:extraClrSchemeLst/>
  <a:custClrLst>
    <a:custClr>
      <a:srgbClr val="FFFFFF"/>
    </a:custClr>
    <a:custClr name="innogy Grey">
      <a:srgbClr val="3C3732"/>
    </a:custClr>
    <a:custClr name="innogy Pulsing Purple Bright">
      <a:srgbClr val="C81E82"/>
    </a:custClr>
    <a:custClr name="innpgy Fiery Fuchsia Bright">
      <a:srgbClr val="E60055"/>
    </a:custClr>
    <a:custClr name="innogy Radiant Red Bright">
      <a:srgbClr val="EB4B0A"/>
    </a:custClr>
    <a:custClr name="innogy Mellow Yellow Bright">
      <a:srgbClr val="F59B00"/>
    </a:custClr>
    <a:custClr name="innogy Galvanic Green Bright">
      <a:srgbClr val="64B42D"/>
    </a:custClr>
    <a:custClr name="innogy Blazing Blue Bright">
      <a:srgbClr val="009BA5"/>
    </a:custClr>
    <a:custClr name="innogy Iridescent Indigo Bright">
      <a:srgbClr val="00AAE1"/>
    </a:custClr>
    <a:custClr>
      <a:srgbClr val="FFFFFF"/>
    </a:custClr>
    <a:custClr>
      <a:srgbClr val="FFFFFF"/>
    </a:custClr>
    <a:custClr name="innogy Grey 80%">
      <a:srgbClr val="635F5B"/>
    </a:custClr>
    <a:custClr name="innogy Pulsing Purple Muted">
      <a:srgbClr val="780A5F"/>
    </a:custClr>
    <a:custClr name="innogy Fiery Fuchsia Muted">
      <a:srgbClr val="A50032"/>
    </a:custClr>
    <a:custClr name="innogy Radiant Red Muted">
      <a:srgbClr val="B9280A"/>
    </a:custClr>
    <a:custClr name="innogy Mellow Yellow Muted">
      <a:srgbClr val="D27300"/>
    </a:custClr>
    <a:custClr name="innogy Galvanic Green Muted">
      <a:srgbClr val="00875A"/>
    </a:custClr>
    <a:custClr name="innogy Blazing Blue Muted">
      <a:srgbClr val="005F69"/>
    </a:custClr>
    <a:custClr name="innogy Iridescent Indigo Muted">
      <a:srgbClr val="143C8C"/>
    </a:custClr>
    <a:custClr>
      <a:srgbClr val="FFFFFF"/>
    </a:custClr>
    <a:custClr>
      <a:srgbClr val="FFFFFF"/>
    </a:custClr>
    <a:custClr name="innogy Grey 60%">
      <a:srgbClr val="8A8784"/>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innogy Grey 40%">
      <a:srgbClr val="B1AFAD"/>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innogy Grey 20%">
      <a:srgbClr val="D8D7D6"/>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enviaM_4-3" id="{564936B7-FEAC-4B6D-A447-E263D4C0942A}" vid="{4B1E6521-8BE4-475F-BB7B-A6DAD6C88F7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D82E5-C0A0-42D4-9F0A-E3A4EEDEF280}">
  <dimension ref="A1:K233"/>
  <sheetViews>
    <sheetView tabSelected="1" zoomScaleNormal="100" workbookViewId="0">
      <selection activeCell="O4" sqref="O4"/>
    </sheetView>
  </sheetViews>
  <sheetFormatPr baseColWidth="10" defaultColWidth="10.6328125" defaultRowHeight="13" x14ac:dyDescent="0.35"/>
  <cols>
    <col min="1" max="1" width="19.54296875" style="5" customWidth="1"/>
    <col min="2" max="2" width="14.6328125" style="1" customWidth="1"/>
    <col min="3" max="3" width="55.6328125" style="14" bestFit="1" customWidth="1"/>
    <col min="4" max="4" width="17.453125" style="1" bestFit="1" customWidth="1"/>
    <col min="5" max="5" width="12.453125" style="5" customWidth="1"/>
    <col min="6" max="8" width="14.54296875" style="5" customWidth="1"/>
    <col min="9" max="11" width="18.6328125" style="5" customWidth="1"/>
    <col min="12" max="16384" width="10.6328125" style="5"/>
  </cols>
  <sheetData>
    <row r="1" spans="1:11" s="33" customFormat="1" ht="39" x14ac:dyDescent="0.35">
      <c r="A1" s="31" t="s">
        <v>0</v>
      </c>
      <c r="B1" s="31" t="s">
        <v>1</v>
      </c>
      <c r="C1" s="31" t="s">
        <v>2</v>
      </c>
      <c r="D1" s="31" t="s">
        <v>3</v>
      </c>
      <c r="E1" s="32" t="s">
        <v>4</v>
      </c>
      <c r="F1" s="32" t="s">
        <v>5</v>
      </c>
      <c r="G1" s="30" t="s">
        <v>6</v>
      </c>
      <c r="H1" s="30" t="s">
        <v>7</v>
      </c>
      <c r="I1" s="30" t="s">
        <v>486</v>
      </c>
      <c r="J1" s="30" t="s">
        <v>487</v>
      </c>
      <c r="K1" s="30" t="s">
        <v>488</v>
      </c>
    </row>
    <row r="2" spans="1:11" s="3" customFormat="1" ht="26" x14ac:dyDescent="0.3">
      <c r="A2" s="6" t="s">
        <v>8</v>
      </c>
      <c r="B2" s="7" t="s">
        <v>9</v>
      </c>
      <c r="C2" s="12" t="s">
        <v>10</v>
      </c>
      <c r="D2" s="8" t="s">
        <v>11</v>
      </c>
      <c r="E2" s="6" t="s">
        <v>12</v>
      </c>
      <c r="F2" s="6" t="s">
        <v>12</v>
      </c>
      <c r="G2" s="18" t="s">
        <v>479</v>
      </c>
      <c r="H2" s="18" t="s">
        <v>485</v>
      </c>
      <c r="I2" s="18" t="s">
        <v>13</v>
      </c>
      <c r="J2" s="2" t="s">
        <v>13</v>
      </c>
      <c r="K2" s="2" t="s">
        <v>13</v>
      </c>
    </row>
    <row r="3" spans="1:11" s="3" customFormat="1" ht="26" x14ac:dyDescent="0.3">
      <c r="A3" s="6" t="s">
        <v>8</v>
      </c>
      <c r="B3" s="7" t="s">
        <v>14</v>
      </c>
      <c r="C3" s="12" t="s">
        <v>15</v>
      </c>
      <c r="D3" s="8" t="s">
        <v>16</v>
      </c>
      <c r="E3" s="6" t="s">
        <v>12</v>
      </c>
      <c r="F3" s="6" t="s">
        <v>12</v>
      </c>
      <c r="G3" s="18" t="s">
        <v>479</v>
      </c>
      <c r="H3" s="18" t="s">
        <v>485</v>
      </c>
      <c r="I3" s="18" t="s">
        <v>13</v>
      </c>
      <c r="J3" s="2" t="s">
        <v>13</v>
      </c>
      <c r="K3" s="2" t="s">
        <v>13</v>
      </c>
    </row>
    <row r="4" spans="1:11" s="3" customFormat="1" ht="26" x14ac:dyDescent="0.3">
      <c r="A4" s="6" t="s">
        <v>8</v>
      </c>
      <c r="B4" s="7" t="s">
        <v>17</v>
      </c>
      <c r="C4" s="12" t="s">
        <v>18</v>
      </c>
      <c r="D4" s="8" t="s">
        <v>11</v>
      </c>
      <c r="E4" s="6" t="s">
        <v>12</v>
      </c>
      <c r="F4" s="6" t="s">
        <v>12</v>
      </c>
      <c r="G4" s="18" t="s">
        <v>479</v>
      </c>
      <c r="H4" s="18" t="s">
        <v>485</v>
      </c>
      <c r="I4" s="18" t="s">
        <v>13</v>
      </c>
      <c r="J4" s="2" t="s">
        <v>13</v>
      </c>
      <c r="K4" s="2" t="s">
        <v>13</v>
      </c>
    </row>
    <row r="5" spans="1:11" s="3" customFormat="1" ht="26" x14ac:dyDescent="0.3">
      <c r="A5" s="6" t="s">
        <v>8</v>
      </c>
      <c r="B5" s="7" t="s">
        <v>19</v>
      </c>
      <c r="C5" s="12" t="s">
        <v>20</v>
      </c>
      <c r="D5" s="8" t="s">
        <v>16</v>
      </c>
      <c r="E5" s="6" t="s">
        <v>12</v>
      </c>
      <c r="F5" s="6" t="s">
        <v>12</v>
      </c>
      <c r="G5" s="18" t="s">
        <v>479</v>
      </c>
      <c r="H5" s="18" t="s">
        <v>485</v>
      </c>
      <c r="I5" s="18" t="s">
        <v>13</v>
      </c>
      <c r="J5" s="2" t="s">
        <v>13</v>
      </c>
      <c r="K5" s="2" t="s">
        <v>13</v>
      </c>
    </row>
    <row r="6" spans="1:11" s="3" customFormat="1" ht="26" x14ac:dyDescent="0.3">
      <c r="A6" s="6" t="s">
        <v>8</v>
      </c>
      <c r="B6" s="7" t="s">
        <v>21</v>
      </c>
      <c r="C6" s="12" t="s">
        <v>22</v>
      </c>
      <c r="D6" s="8" t="s">
        <v>11</v>
      </c>
      <c r="E6" s="6" t="s">
        <v>12</v>
      </c>
      <c r="F6" s="6" t="s">
        <v>12</v>
      </c>
      <c r="G6" s="18" t="s">
        <v>479</v>
      </c>
      <c r="H6" s="18" t="s">
        <v>485</v>
      </c>
      <c r="I6" s="18" t="s">
        <v>13</v>
      </c>
      <c r="J6" s="2" t="s">
        <v>13</v>
      </c>
      <c r="K6" s="2" t="s">
        <v>13</v>
      </c>
    </row>
    <row r="7" spans="1:11" s="3" customFormat="1" ht="26" x14ac:dyDescent="0.3">
      <c r="A7" s="6" t="s">
        <v>8</v>
      </c>
      <c r="B7" s="7" t="s">
        <v>23</v>
      </c>
      <c r="C7" s="12" t="s">
        <v>24</v>
      </c>
      <c r="D7" s="8" t="s">
        <v>16</v>
      </c>
      <c r="E7" s="6" t="s">
        <v>12</v>
      </c>
      <c r="F7" s="6" t="s">
        <v>12</v>
      </c>
      <c r="G7" s="18" t="s">
        <v>479</v>
      </c>
      <c r="H7" s="18" t="s">
        <v>485</v>
      </c>
      <c r="I7" s="18" t="s">
        <v>13</v>
      </c>
      <c r="J7" s="2" t="s">
        <v>13</v>
      </c>
      <c r="K7" s="2" t="s">
        <v>13</v>
      </c>
    </row>
    <row r="8" spans="1:11" s="3" customFormat="1" ht="26" x14ac:dyDescent="0.3">
      <c r="A8" s="6" t="s">
        <v>8</v>
      </c>
      <c r="B8" s="7" t="s">
        <v>25</v>
      </c>
      <c r="C8" s="12" t="s">
        <v>26</v>
      </c>
      <c r="D8" s="8" t="s">
        <v>11</v>
      </c>
      <c r="E8" s="6" t="s">
        <v>12</v>
      </c>
      <c r="F8" s="6" t="s">
        <v>12</v>
      </c>
      <c r="G8" s="18" t="s">
        <v>479</v>
      </c>
      <c r="H8" s="18" t="s">
        <v>485</v>
      </c>
      <c r="I8" s="18" t="s">
        <v>13</v>
      </c>
      <c r="J8" s="2" t="s">
        <v>13</v>
      </c>
      <c r="K8" s="2" t="s">
        <v>13</v>
      </c>
    </row>
    <row r="9" spans="1:11" s="3" customFormat="1" ht="26" x14ac:dyDescent="0.3">
      <c r="A9" s="6" t="s">
        <v>8</v>
      </c>
      <c r="B9" s="7" t="s">
        <v>27</v>
      </c>
      <c r="C9" s="12" t="s">
        <v>28</v>
      </c>
      <c r="D9" s="8" t="s">
        <v>16</v>
      </c>
      <c r="E9" s="6" t="s">
        <v>12</v>
      </c>
      <c r="F9" s="6" t="s">
        <v>12</v>
      </c>
      <c r="G9" s="18" t="s">
        <v>479</v>
      </c>
      <c r="H9" s="18" t="s">
        <v>485</v>
      </c>
      <c r="I9" s="18" t="s">
        <v>13</v>
      </c>
      <c r="J9" s="2" t="s">
        <v>13</v>
      </c>
      <c r="K9" s="2" t="s">
        <v>13</v>
      </c>
    </row>
    <row r="10" spans="1:11" s="3" customFormat="1" ht="26" x14ac:dyDescent="0.3">
      <c r="A10" s="6" t="s">
        <v>8</v>
      </c>
      <c r="B10" s="7" t="s">
        <v>29</v>
      </c>
      <c r="C10" s="12" t="s">
        <v>30</v>
      </c>
      <c r="D10" s="8" t="s">
        <v>11</v>
      </c>
      <c r="E10" s="6" t="s">
        <v>12</v>
      </c>
      <c r="F10" s="6" t="s">
        <v>12</v>
      </c>
      <c r="G10" s="18" t="s">
        <v>479</v>
      </c>
      <c r="H10" s="18" t="s">
        <v>485</v>
      </c>
      <c r="I10" s="18" t="s">
        <v>13</v>
      </c>
      <c r="J10" s="2" t="s">
        <v>13</v>
      </c>
      <c r="K10" s="2" t="s">
        <v>13</v>
      </c>
    </row>
    <row r="11" spans="1:11" s="3" customFormat="1" ht="26" x14ac:dyDescent="0.3">
      <c r="A11" s="6" t="s">
        <v>8</v>
      </c>
      <c r="B11" s="7" t="s">
        <v>31</v>
      </c>
      <c r="C11" s="12" t="s">
        <v>32</v>
      </c>
      <c r="D11" s="8" t="s">
        <v>16</v>
      </c>
      <c r="E11" s="6" t="s">
        <v>12</v>
      </c>
      <c r="F11" s="6" t="s">
        <v>12</v>
      </c>
      <c r="G11" s="18" t="s">
        <v>479</v>
      </c>
      <c r="H11" s="18" t="s">
        <v>485</v>
      </c>
      <c r="I11" s="18" t="s">
        <v>13</v>
      </c>
      <c r="J11" s="2" t="s">
        <v>13</v>
      </c>
      <c r="K11" s="2" t="s">
        <v>13</v>
      </c>
    </row>
    <row r="12" spans="1:11" s="3" customFormat="1" ht="26" x14ac:dyDescent="0.3">
      <c r="A12" s="6" t="s">
        <v>8</v>
      </c>
      <c r="B12" s="7" t="s">
        <v>33</v>
      </c>
      <c r="C12" s="12" t="s">
        <v>34</v>
      </c>
      <c r="D12" s="8" t="s">
        <v>11</v>
      </c>
      <c r="E12" s="6" t="s">
        <v>12</v>
      </c>
      <c r="F12" s="6" t="s">
        <v>12</v>
      </c>
      <c r="G12" s="18" t="s">
        <v>479</v>
      </c>
      <c r="H12" s="18" t="s">
        <v>485</v>
      </c>
      <c r="I12" s="18" t="s">
        <v>13</v>
      </c>
      <c r="J12" s="2" t="s">
        <v>13</v>
      </c>
      <c r="K12" s="2" t="s">
        <v>13</v>
      </c>
    </row>
    <row r="13" spans="1:11" s="3" customFormat="1" ht="26" x14ac:dyDescent="0.3">
      <c r="A13" s="6" t="s">
        <v>8</v>
      </c>
      <c r="B13" s="7" t="s">
        <v>35</v>
      </c>
      <c r="C13" s="12" t="s">
        <v>36</v>
      </c>
      <c r="D13" s="8" t="s">
        <v>16</v>
      </c>
      <c r="E13" s="6" t="s">
        <v>12</v>
      </c>
      <c r="F13" s="6" t="s">
        <v>12</v>
      </c>
      <c r="G13" s="18" t="s">
        <v>479</v>
      </c>
      <c r="H13" s="18" t="s">
        <v>485</v>
      </c>
      <c r="I13" s="18" t="s">
        <v>13</v>
      </c>
      <c r="J13" s="2" t="s">
        <v>13</v>
      </c>
      <c r="K13" s="2" t="s">
        <v>13</v>
      </c>
    </row>
    <row r="14" spans="1:11" s="3" customFormat="1" ht="26" x14ac:dyDescent="0.3">
      <c r="A14" s="6" t="s">
        <v>8</v>
      </c>
      <c r="B14" s="7" t="s">
        <v>37</v>
      </c>
      <c r="C14" s="12" t="s">
        <v>38</v>
      </c>
      <c r="D14" s="8" t="s">
        <v>11</v>
      </c>
      <c r="E14" s="6" t="s">
        <v>12</v>
      </c>
      <c r="F14" s="6" t="s">
        <v>12</v>
      </c>
      <c r="G14" s="18" t="s">
        <v>479</v>
      </c>
      <c r="H14" s="18" t="s">
        <v>485</v>
      </c>
      <c r="I14" s="18" t="s">
        <v>13</v>
      </c>
      <c r="J14" s="2" t="s">
        <v>13</v>
      </c>
      <c r="K14" s="2" t="s">
        <v>13</v>
      </c>
    </row>
    <row r="15" spans="1:11" s="3" customFormat="1" ht="26" x14ac:dyDescent="0.3">
      <c r="A15" s="6" t="s">
        <v>8</v>
      </c>
      <c r="B15" s="7" t="s">
        <v>39</v>
      </c>
      <c r="C15" s="12" t="s">
        <v>40</v>
      </c>
      <c r="D15" s="8" t="s">
        <v>16</v>
      </c>
      <c r="E15" s="6" t="s">
        <v>12</v>
      </c>
      <c r="F15" s="6" t="s">
        <v>12</v>
      </c>
      <c r="G15" s="18" t="s">
        <v>479</v>
      </c>
      <c r="H15" s="18" t="s">
        <v>485</v>
      </c>
      <c r="I15" s="18" t="s">
        <v>13</v>
      </c>
      <c r="J15" s="2" t="s">
        <v>13</v>
      </c>
      <c r="K15" s="2" t="s">
        <v>13</v>
      </c>
    </row>
    <row r="16" spans="1:11" s="3" customFormat="1" ht="26" x14ac:dyDescent="0.3">
      <c r="A16" s="6" t="s">
        <v>8</v>
      </c>
      <c r="B16" s="7" t="s">
        <v>41</v>
      </c>
      <c r="C16" s="12" t="s">
        <v>42</v>
      </c>
      <c r="D16" s="8" t="s">
        <v>11</v>
      </c>
      <c r="E16" s="6" t="s">
        <v>12</v>
      </c>
      <c r="F16" s="6" t="s">
        <v>12</v>
      </c>
      <c r="G16" s="18" t="s">
        <v>479</v>
      </c>
      <c r="H16" s="18" t="s">
        <v>485</v>
      </c>
      <c r="I16" s="18" t="s">
        <v>13</v>
      </c>
      <c r="J16" s="2" t="s">
        <v>13</v>
      </c>
      <c r="K16" s="2" t="s">
        <v>13</v>
      </c>
    </row>
    <row r="17" spans="1:11" s="3" customFormat="1" ht="26" x14ac:dyDescent="0.3">
      <c r="A17" s="6" t="s">
        <v>8</v>
      </c>
      <c r="B17" s="7" t="s">
        <v>43</v>
      </c>
      <c r="C17" s="12" t="s">
        <v>44</v>
      </c>
      <c r="D17" s="8" t="s">
        <v>16</v>
      </c>
      <c r="E17" s="6" t="s">
        <v>12</v>
      </c>
      <c r="F17" s="6" t="s">
        <v>12</v>
      </c>
      <c r="G17" s="18" t="s">
        <v>479</v>
      </c>
      <c r="H17" s="18" t="s">
        <v>485</v>
      </c>
      <c r="I17" s="18" t="s">
        <v>13</v>
      </c>
      <c r="J17" s="2" t="s">
        <v>13</v>
      </c>
      <c r="K17" s="2" t="s">
        <v>13</v>
      </c>
    </row>
    <row r="18" spans="1:11" s="3" customFormat="1" ht="26" x14ac:dyDescent="0.3">
      <c r="A18" s="6" t="s">
        <v>8</v>
      </c>
      <c r="B18" s="7" t="s">
        <v>45</v>
      </c>
      <c r="C18" s="12" t="s">
        <v>46</v>
      </c>
      <c r="D18" s="8" t="s">
        <v>11</v>
      </c>
      <c r="E18" s="6" t="s">
        <v>12</v>
      </c>
      <c r="F18" s="6" t="s">
        <v>12</v>
      </c>
      <c r="G18" s="18" t="s">
        <v>479</v>
      </c>
      <c r="H18" s="18" t="s">
        <v>485</v>
      </c>
      <c r="I18" s="20">
        <v>39.14</v>
      </c>
      <c r="J18" s="15">
        <f t="shared" ref="J18:J25" si="0">K18</f>
        <v>0.10723288</v>
      </c>
      <c r="K18" s="15">
        <f>ROUND(I18/365,8)</f>
        <v>0.10723288</v>
      </c>
    </row>
    <row r="19" spans="1:11" s="3" customFormat="1" ht="26" x14ac:dyDescent="0.3">
      <c r="A19" s="6" t="s">
        <v>8</v>
      </c>
      <c r="B19" s="7" t="s">
        <v>47</v>
      </c>
      <c r="C19" s="12" t="s">
        <v>48</v>
      </c>
      <c r="D19" s="8" t="s">
        <v>16</v>
      </c>
      <c r="E19" s="6" t="s">
        <v>12</v>
      </c>
      <c r="F19" s="6" t="s">
        <v>12</v>
      </c>
      <c r="G19" s="18" t="s">
        <v>479</v>
      </c>
      <c r="H19" s="18" t="s">
        <v>485</v>
      </c>
      <c r="I19" s="19">
        <v>3.2</v>
      </c>
      <c r="J19" s="15">
        <f t="shared" si="0"/>
        <v>3.2000000000000001E-2</v>
      </c>
      <c r="K19" s="15">
        <f>ROUND(I19/100,8)</f>
        <v>3.2000000000000001E-2</v>
      </c>
    </row>
    <row r="20" spans="1:11" s="3" customFormat="1" ht="26" x14ac:dyDescent="0.3">
      <c r="A20" s="6" t="s">
        <v>8</v>
      </c>
      <c r="B20" s="7" t="s">
        <v>49</v>
      </c>
      <c r="C20" s="12" t="s">
        <v>50</v>
      </c>
      <c r="D20" s="8" t="s">
        <v>11</v>
      </c>
      <c r="E20" s="6" t="s">
        <v>12</v>
      </c>
      <c r="F20" s="6" t="s">
        <v>12</v>
      </c>
      <c r="G20" s="18" t="s">
        <v>479</v>
      </c>
      <c r="H20" s="18" t="s">
        <v>485</v>
      </c>
      <c r="I20" s="20">
        <v>88.64</v>
      </c>
      <c r="J20" s="15">
        <f t="shared" si="0"/>
        <v>0.24284932000000001</v>
      </c>
      <c r="K20" s="15">
        <f>ROUND(I20/365,8)</f>
        <v>0.24284932000000001</v>
      </c>
    </row>
    <row r="21" spans="1:11" s="3" customFormat="1" ht="26" x14ac:dyDescent="0.3">
      <c r="A21" s="6" t="s">
        <v>8</v>
      </c>
      <c r="B21" s="7" t="s">
        <v>51</v>
      </c>
      <c r="C21" s="12" t="s">
        <v>52</v>
      </c>
      <c r="D21" s="8" t="s">
        <v>16</v>
      </c>
      <c r="E21" s="6" t="s">
        <v>12</v>
      </c>
      <c r="F21" s="6" t="s">
        <v>12</v>
      </c>
      <c r="G21" s="18" t="s">
        <v>479</v>
      </c>
      <c r="H21" s="18" t="s">
        <v>485</v>
      </c>
      <c r="I21" s="19">
        <v>1.22</v>
      </c>
      <c r="J21" s="15">
        <f t="shared" si="0"/>
        <v>1.2200000000000001E-2</v>
      </c>
      <c r="K21" s="15">
        <f>ROUND(I21/100,8)</f>
        <v>1.2200000000000001E-2</v>
      </c>
    </row>
    <row r="22" spans="1:11" s="3" customFormat="1" ht="26" x14ac:dyDescent="0.3">
      <c r="A22" s="6" t="s">
        <v>8</v>
      </c>
      <c r="B22" s="7" t="s">
        <v>53</v>
      </c>
      <c r="C22" s="12" t="s">
        <v>54</v>
      </c>
      <c r="D22" s="8" t="s">
        <v>11</v>
      </c>
      <c r="E22" s="6" t="s">
        <v>12</v>
      </c>
      <c r="F22" s="6" t="s">
        <v>12</v>
      </c>
      <c r="G22" s="18" t="s">
        <v>479</v>
      </c>
      <c r="H22" s="18" t="s">
        <v>485</v>
      </c>
      <c r="I22" s="20">
        <v>41.51</v>
      </c>
      <c r="J22" s="15">
        <f t="shared" si="0"/>
        <v>0.11372603000000001</v>
      </c>
      <c r="K22" s="15">
        <f>ROUND(I22/365,8)</f>
        <v>0.11372603000000001</v>
      </c>
    </row>
    <row r="23" spans="1:11" s="3" customFormat="1" ht="26" x14ac:dyDescent="0.3">
      <c r="A23" s="6" t="s">
        <v>8</v>
      </c>
      <c r="B23" s="7" t="s">
        <v>55</v>
      </c>
      <c r="C23" s="12" t="s">
        <v>56</v>
      </c>
      <c r="D23" s="8" t="s">
        <v>16</v>
      </c>
      <c r="E23" s="6" t="s">
        <v>12</v>
      </c>
      <c r="F23" s="6" t="s">
        <v>12</v>
      </c>
      <c r="G23" s="18" t="s">
        <v>479</v>
      </c>
      <c r="H23" s="18" t="s">
        <v>485</v>
      </c>
      <c r="I23" s="19">
        <v>3.95</v>
      </c>
      <c r="J23" s="15">
        <f t="shared" si="0"/>
        <v>3.95E-2</v>
      </c>
      <c r="K23" s="15">
        <f>ROUND(I23/100,8)</f>
        <v>3.95E-2</v>
      </c>
    </row>
    <row r="24" spans="1:11" s="3" customFormat="1" ht="26" x14ac:dyDescent="0.3">
      <c r="A24" s="6" t="s">
        <v>8</v>
      </c>
      <c r="B24" s="7" t="s">
        <v>57</v>
      </c>
      <c r="C24" s="12" t="s">
        <v>58</v>
      </c>
      <c r="D24" s="8" t="s">
        <v>11</v>
      </c>
      <c r="E24" s="6" t="s">
        <v>12</v>
      </c>
      <c r="F24" s="6" t="s">
        <v>12</v>
      </c>
      <c r="G24" s="18" t="s">
        <v>479</v>
      </c>
      <c r="H24" s="18" t="s">
        <v>485</v>
      </c>
      <c r="I24" s="20">
        <v>113.26</v>
      </c>
      <c r="J24" s="15">
        <f t="shared" si="0"/>
        <v>0.31030137000000002</v>
      </c>
      <c r="K24" s="15">
        <f>ROUND(I24/365,8)</f>
        <v>0.31030137000000002</v>
      </c>
    </row>
    <row r="25" spans="1:11" s="3" customFormat="1" ht="26" x14ac:dyDescent="0.3">
      <c r="A25" s="6" t="s">
        <v>8</v>
      </c>
      <c r="B25" s="7" t="s">
        <v>59</v>
      </c>
      <c r="C25" s="12" t="s">
        <v>60</v>
      </c>
      <c r="D25" s="8" t="s">
        <v>16</v>
      </c>
      <c r="E25" s="6" t="s">
        <v>12</v>
      </c>
      <c r="F25" s="6" t="s">
        <v>12</v>
      </c>
      <c r="G25" s="18" t="s">
        <v>479</v>
      </c>
      <c r="H25" s="18" t="s">
        <v>485</v>
      </c>
      <c r="I25" s="19">
        <v>1.08</v>
      </c>
      <c r="J25" s="15">
        <f t="shared" si="0"/>
        <v>1.0800000000000001E-2</v>
      </c>
      <c r="K25" s="15">
        <f>ROUND(I25/100,8)</f>
        <v>1.0800000000000001E-2</v>
      </c>
    </row>
    <row r="26" spans="1:11" s="3" customFormat="1" ht="26" x14ac:dyDescent="0.3">
      <c r="A26" s="6" t="s">
        <v>8</v>
      </c>
      <c r="B26" s="7" t="s">
        <v>63</v>
      </c>
      <c r="C26" s="12" t="s">
        <v>64</v>
      </c>
      <c r="D26" s="8" t="s">
        <v>11</v>
      </c>
      <c r="E26" s="6" t="s">
        <v>12</v>
      </c>
      <c r="F26" s="6" t="s">
        <v>12</v>
      </c>
      <c r="G26" s="18" t="s">
        <v>479</v>
      </c>
      <c r="H26" s="18" t="s">
        <v>485</v>
      </c>
      <c r="I26" s="20">
        <v>45.13</v>
      </c>
      <c r="J26" s="15">
        <f t="shared" ref="J26:J33" si="1">K26</f>
        <v>0.12364384</v>
      </c>
      <c r="K26" s="15">
        <f>ROUND(I26/365,8)</f>
        <v>0.12364384</v>
      </c>
    </row>
    <row r="27" spans="1:11" s="3" customFormat="1" ht="26" x14ac:dyDescent="0.3">
      <c r="A27" s="6" t="s">
        <v>8</v>
      </c>
      <c r="B27" s="7" t="s">
        <v>65</v>
      </c>
      <c r="C27" s="12" t="s">
        <v>66</v>
      </c>
      <c r="D27" s="8" t="s">
        <v>16</v>
      </c>
      <c r="E27" s="6" t="s">
        <v>12</v>
      </c>
      <c r="F27" s="6" t="s">
        <v>12</v>
      </c>
      <c r="G27" s="18" t="s">
        <v>479</v>
      </c>
      <c r="H27" s="18" t="s">
        <v>485</v>
      </c>
      <c r="I27" s="19">
        <v>4.3899999999999997</v>
      </c>
      <c r="J27" s="15">
        <f t="shared" si="1"/>
        <v>4.3900000000000002E-2</v>
      </c>
      <c r="K27" s="15">
        <f>ROUND(I27/100,8)</f>
        <v>4.3900000000000002E-2</v>
      </c>
    </row>
    <row r="28" spans="1:11" s="3" customFormat="1" ht="26" x14ac:dyDescent="0.3">
      <c r="A28" s="6" t="s">
        <v>8</v>
      </c>
      <c r="B28" s="7" t="s">
        <v>67</v>
      </c>
      <c r="C28" s="12" t="s">
        <v>68</v>
      </c>
      <c r="D28" s="8" t="s">
        <v>11</v>
      </c>
      <c r="E28" s="6" t="s">
        <v>12</v>
      </c>
      <c r="F28" s="6" t="s">
        <v>12</v>
      </c>
      <c r="G28" s="18" t="s">
        <v>479</v>
      </c>
      <c r="H28" s="18" t="s">
        <v>485</v>
      </c>
      <c r="I28" s="20">
        <v>126.63</v>
      </c>
      <c r="J28" s="15">
        <f t="shared" si="1"/>
        <v>0.34693151</v>
      </c>
      <c r="K28" s="15">
        <f>ROUND(I28/365,8)</f>
        <v>0.34693151</v>
      </c>
    </row>
    <row r="29" spans="1:11" s="3" customFormat="1" ht="26" x14ac:dyDescent="0.3">
      <c r="A29" s="6" t="s">
        <v>8</v>
      </c>
      <c r="B29" s="7" t="s">
        <v>69</v>
      </c>
      <c r="C29" s="12" t="s">
        <v>70</v>
      </c>
      <c r="D29" s="8" t="s">
        <v>16</v>
      </c>
      <c r="E29" s="6" t="s">
        <v>12</v>
      </c>
      <c r="F29" s="6" t="s">
        <v>12</v>
      </c>
      <c r="G29" s="18" t="s">
        <v>479</v>
      </c>
      <c r="H29" s="18" t="s">
        <v>485</v>
      </c>
      <c r="I29" s="19">
        <v>1.1299999999999999</v>
      </c>
      <c r="J29" s="15">
        <f t="shared" si="1"/>
        <v>1.1299999999999999E-2</v>
      </c>
      <c r="K29" s="15">
        <f>ROUND(I29/100,8)</f>
        <v>1.1299999999999999E-2</v>
      </c>
    </row>
    <row r="30" spans="1:11" ht="39" x14ac:dyDescent="0.35">
      <c r="A30" s="6" t="s">
        <v>8</v>
      </c>
      <c r="B30" s="9" t="s">
        <v>71</v>
      </c>
      <c r="C30" s="13" t="s">
        <v>72</v>
      </c>
      <c r="D30" s="8" t="s">
        <v>11</v>
      </c>
      <c r="E30" s="6" t="s">
        <v>12</v>
      </c>
      <c r="F30" s="6" t="s">
        <v>12</v>
      </c>
      <c r="G30" s="18" t="s">
        <v>479</v>
      </c>
      <c r="H30" s="18" t="s">
        <v>485</v>
      </c>
      <c r="I30" s="20" t="s">
        <v>489</v>
      </c>
      <c r="J30" s="15" t="e">
        <f t="shared" si="1"/>
        <v>#VALUE!</v>
      </c>
      <c r="K30" s="15" t="e">
        <f>ROUND(I30/365,8)</f>
        <v>#VALUE!</v>
      </c>
    </row>
    <row r="31" spans="1:11" ht="39" x14ac:dyDescent="0.35">
      <c r="A31" s="6" t="s">
        <v>8</v>
      </c>
      <c r="B31" s="9" t="s">
        <v>73</v>
      </c>
      <c r="C31" s="13" t="s">
        <v>74</v>
      </c>
      <c r="D31" s="8" t="s">
        <v>16</v>
      </c>
      <c r="E31" s="6" t="s">
        <v>12</v>
      </c>
      <c r="F31" s="6" t="s">
        <v>12</v>
      </c>
      <c r="G31" s="18" t="s">
        <v>479</v>
      </c>
      <c r="H31" s="18" t="s">
        <v>485</v>
      </c>
      <c r="I31" s="19" t="s">
        <v>489</v>
      </c>
      <c r="J31" s="15" t="e">
        <f t="shared" si="1"/>
        <v>#VALUE!</v>
      </c>
      <c r="K31" s="15" t="e">
        <f>ROUND(I31/100,8)</f>
        <v>#VALUE!</v>
      </c>
    </row>
    <row r="32" spans="1:11" ht="39" x14ac:dyDescent="0.35">
      <c r="A32" s="6" t="s">
        <v>8</v>
      </c>
      <c r="B32" s="9" t="s">
        <v>75</v>
      </c>
      <c r="C32" s="13" t="s">
        <v>76</v>
      </c>
      <c r="D32" s="8" t="s">
        <v>11</v>
      </c>
      <c r="E32" s="6" t="s">
        <v>12</v>
      </c>
      <c r="F32" s="6" t="s">
        <v>12</v>
      </c>
      <c r="G32" s="18" t="s">
        <v>479</v>
      </c>
      <c r="H32" s="18" t="s">
        <v>485</v>
      </c>
      <c r="I32" s="20" t="s">
        <v>489</v>
      </c>
      <c r="J32" s="15" t="e">
        <f t="shared" si="1"/>
        <v>#VALUE!</v>
      </c>
      <c r="K32" s="15" t="e">
        <f>ROUND(I32/365,8)</f>
        <v>#VALUE!</v>
      </c>
    </row>
    <row r="33" spans="1:11" ht="39" x14ac:dyDescent="0.35">
      <c r="A33" s="6" t="s">
        <v>8</v>
      </c>
      <c r="B33" s="9" t="s">
        <v>77</v>
      </c>
      <c r="C33" s="13" t="s">
        <v>78</v>
      </c>
      <c r="D33" s="8" t="s">
        <v>16</v>
      </c>
      <c r="E33" s="6" t="s">
        <v>12</v>
      </c>
      <c r="F33" s="6" t="s">
        <v>12</v>
      </c>
      <c r="G33" s="18" t="s">
        <v>479</v>
      </c>
      <c r="H33" s="18" t="s">
        <v>485</v>
      </c>
      <c r="I33" s="19" t="s">
        <v>489</v>
      </c>
      <c r="J33" s="15" t="e">
        <f t="shared" si="1"/>
        <v>#VALUE!</v>
      </c>
      <c r="K33" s="15" t="e">
        <f>ROUND(I33/100,8)</f>
        <v>#VALUE!</v>
      </c>
    </row>
    <row r="34" spans="1:11" ht="78" x14ac:dyDescent="0.35">
      <c r="A34" s="6" t="s">
        <v>8</v>
      </c>
      <c r="B34" s="9" t="s">
        <v>79</v>
      </c>
      <c r="C34" s="13" t="s">
        <v>80</v>
      </c>
      <c r="D34" s="10" t="s">
        <v>62</v>
      </c>
      <c r="E34" s="6" t="s">
        <v>12</v>
      </c>
      <c r="F34" s="6" t="s">
        <v>12</v>
      </c>
      <c r="G34" s="18" t="s">
        <v>479</v>
      </c>
      <c r="H34" s="18" t="s">
        <v>485</v>
      </c>
      <c r="I34" s="21">
        <v>-104.88</v>
      </c>
      <c r="J34" s="15">
        <f>K34</f>
        <v>-0.28734247000000002</v>
      </c>
      <c r="K34" s="15">
        <f>ROUND(I34/365,8)</f>
        <v>-0.28734247000000002</v>
      </c>
    </row>
    <row r="35" spans="1:11" ht="78" x14ac:dyDescent="0.35">
      <c r="A35" s="6" t="s">
        <v>8</v>
      </c>
      <c r="B35" s="9" t="s">
        <v>81</v>
      </c>
      <c r="C35" s="13" t="s">
        <v>61</v>
      </c>
      <c r="D35" s="10" t="s">
        <v>62</v>
      </c>
      <c r="E35" s="6" t="s">
        <v>12</v>
      </c>
      <c r="F35" s="6" t="s">
        <v>12</v>
      </c>
      <c r="G35" s="18" t="s">
        <v>479</v>
      </c>
      <c r="H35" s="18" t="s">
        <v>485</v>
      </c>
      <c r="I35" s="34">
        <v>-104.88</v>
      </c>
      <c r="J35" s="15">
        <f>K35</f>
        <v>-0.28734247000000002</v>
      </c>
      <c r="K35" s="15">
        <f>ROUND(I35/365,8)</f>
        <v>-0.28734247000000002</v>
      </c>
    </row>
    <row r="36" spans="1:11" s="3" customFormat="1" ht="26" x14ac:dyDescent="0.3">
      <c r="A36" s="6" t="s">
        <v>82</v>
      </c>
      <c r="B36" s="7" t="s">
        <v>83</v>
      </c>
      <c r="C36" s="12" t="s">
        <v>84</v>
      </c>
      <c r="D36" s="8" t="s">
        <v>62</v>
      </c>
      <c r="E36" s="6" t="s">
        <v>12</v>
      </c>
      <c r="F36" s="6" t="s">
        <v>12</v>
      </c>
      <c r="G36" s="18" t="s">
        <v>479</v>
      </c>
      <c r="H36" s="18" t="s">
        <v>485</v>
      </c>
      <c r="I36" s="22">
        <v>65.7</v>
      </c>
      <c r="J36" s="15">
        <f t="shared" ref="J36:J48" si="2">K36</f>
        <v>0.18</v>
      </c>
      <c r="K36" s="15">
        <f>ROUND(I36/365,8)</f>
        <v>0.18</v>
      </c>
    </row>
    <row r="37" spans="1:11" s="3" customFormat="1" ht="104" x14ac:dyDescent="0.3">
      <c r="A37" s="6" t="s">
        <v>82</v>
      </c>
      <c r="B37" s="7" t="s">
        <v>85</v>
      </c>
      <c r="C37" s="12" t="s">
        <v>86</v>
      </c>
      <c r="D37" s="8" t="s">
        <v>16</v>
      </c>
      <c r="E37" s="6" t="s">
        <v>12</v>
      </c>
      <c r="F37" s="6" t="s">
        <v>12</v>
      </c>
      <c r="G37" s="18" t="s">
        <v>479</v>
      </c>
      <c r="H37" s="18" t="s">
        <v>485</v>
      </c>
      <c r="I37" s="20">
        <v>5.0199999999999996</v>
      </c>
      <c r="J37" s="15">
        <f t="shared" si="2"/>
        <v>5.0200000000000002E-2</v>
      </c>
      <c r="K37" s="15">
        <f t="shared" ref="K37:K42" si="3">ROUND(I37/100,8)</f>
        <v>5.0200000000000002E-2</v>
      </c>
    </row>
    <row r="38" spans="1:11" s="3" customFormat="1" ht="39" x14ac:dyDescent="0.3">
      <c r="A38" s="6" t="s">
        <v>82</v>
      </c>
      <c r="B38" s="7" t="s">
        <v>87</v>
      </c>
      <c r="C38" s="12" t="s">
        <v>88</v>
      </c>
      <c r="D38" s="8" t="s">
        <v>16</v>
      </c>
      <c r="E38" s="6" t="s">
        <v>12</v>
      </c>
      <c r="F38" s="6" t="s">
        <v>12</v>
      </c>
      <c r="G38" s="18" t="s">
        <v>479</v>
      </c>
      <c r="H38" s="18" t="s">
        <v>485</v>
      </c>
      <c r="I38" s="22">
        <v>1.3</v>
      </c>
      <c r="J38" s="15">
        <f t="shared" si="2"/>
        <v>1.2999999999999999E-2</v>
      </c>
      <c r="K38" s="15">
        <f t="shared" si="3"/>
        <v>1.2999999999999999E-2</v>
      </c>
    </row>
    <row r="39" spans="1:11" s="3" customFormat="1" ht="39" x14ac:dyDescent="0.3">
      <c r="A39" s="6" t="s">
        <v>82</v>
      </c>
      <c r="B39" s="7" t="s">
        <v>89</v>
      </c>
      <c r="C39" s="12" t="s">
        <v>90</v>
      </c>
      <c r="D39" s="8" t="s">
        <v>16</v>
      </c>
      <c r="E39" s="6" t="s">
        <v>12</v>
      </c>
      <c r="F39" s="6" t="s">
        <v>12</v>
      </c>
      <c r="G39" s="18" t="s">
        <v>479</v>
      </c>
      <c r="H39" s="18" t="s">
        <v>485</v>
      </c>
      <c r="I39" s="22">
        <v>1.3</v>
      </c>
      <c r="J39" s="15">
        <f t="shared" si="2"/>
        <v>1.2999999999999999E-2</v>
      </c>
      <c r="K39" s="15">
        <f t="shared" si="3"/>
        <v>1.2999999999999999E-2</v>
      </c>
    </row>
    <row r="40" spans="1:11" s="3" customFormat="1" ht="26" x14ac:dyDescent="0.3">
      <c r="A40" s="6" t="s">
        <v>82</v>
      </c>
      <c r="B40" s="7" t="s">
        <v>91</v>
      </c>
      <c r="C40" s="12" t="s">
        <v>92</v>
      </c>
      <c r="D40" s="8" t="s">
        <v>16</v>
      </c>
      <c r="E40" s="6" t="s">
        <v>12</v>
      </c>
      <c r="F40" s="6" t="s">
        <v>12</v>
      </c>
      <c r="G40" s="18" t="s">
        <v>479</v>
      </c>
      <c r="H40" s="18" t="s">
        <v>485</v>
      </c>
      <c r="I40" s="20">
        <v>4.03</v>
      </c>
      <c r="J40" s="15">
        <f t="shared" si="2"/>
        <v>4.0300000000000002E-2</v>
      </c>
      <c r="K40" s="15">
        <f t="shared" si="3"/>
        <v>4.0300000000000002E-2</v>
      </c>
    </row>
    <row r="41" spans="1:11" s="3" customFormat="1" ht="39" x14ac:dyDescent="0.3">
      <c r="A41" s="6" t="s">
        <v>82</v>
      </c>
      <c r="B41" s="7" t="s">
        <v>93</v>
      </c>
      <c r="C41" s="12" t="s">
        <v>94</v>
      </c>
      <c r="D41" s="8" t="s">
        <v>16</v>
      </c>
      <c r="E41" s="6" t="s">
        <v>12</v>
      </c>
      <c r="F41" s="6" t="s">
        <v>12</v>
      </c>
      <c r="G41" s="18" t="s">
        <v>479</v>
      </c>
      <c r="H41" s="18" t="s">
        <v>485</v>
      </c>
      <c r="I41" s="22">
        <v>1.3</v>
      </c>
      <c r="J41" s="15">
        <f t="shared" si="2"/>
        <v>1.2999999999999999E-2</v>
      </c>
      <c r="K41" s="15">
        <f t="shared" si="3"/>
        <v>1.2999999999999999E-2</v>
      </c>
    </row>
    <row r="42" spans="1:11" s="3" customFormat="1" ht="39" x14ac:dyDescent="0.3">
      <c r="A42" s="6" t="s">
        <v>82</v>
      </c>
      <c r="B42" s="7" t="s">
        <v>95</v>
      </c>
      <c r="C42" s="12" t="s">
        <v>96</v>
      </c>
      <c r="D42" s="8" t="s">
        <v>16</v>
      </c>
      <c r="E42" s="6" t="s">
        <v>12</v>
      </c>
      <c r="F42" s="6" t="s">
        <v>12</v>
      </c>
      <c r="G42" s="18" t="s">
        <v>479</v>
      </c>
      <c r="H42" s="18" t="s">
        <v>485</v>
      </c>
      <c r="I42" s="22">
        <v>1.3</v>
      </c>
      <c r="J42" s="15">
        <f t="shared" si="2"/>
        <v>1.2999999999999999E-2</v>
      </c>
      <c r="K42" s="15">
        <f t="shared" si="3"/>
        <v>1.2999999999999999E-2</v>
      </c>
    </row>
    <row r="43" spans="1:11" s="3" customFormat="1" ht="39" x14ac:dyDescent="0.3">
      <c r="A43" s="6" t="s">
        <v>82</v>
      </c>
      <c r="B43" s="7" t="s">
        <v>97</v>
      </c>
      <c r="C43" s="12" t="s">
        <v>98</v>
      </c>
      <c r="D43" s="8" t="s">
        <v>62</v>
      </c>
      <c r="E43" s="6" t="s">
        <v>12</v>
      </c>
      <c r="F43" s="6" t="s">
        <v>12</v>
      </c>
      <c r="G43" s="18" t="s">
        <v>479</v>
      </c>
      <c r="H43" s="18" t="s">
        <v>485</v>
      </c>
      <c r="I43" s="22">
        <v>0</v>
      </c>
      <c r="J43" s="15">
        <f t="shared" si="2"/>
        <v>0</v>
      </c>
      <c r="K43" s="15">
        <f>ROUND(I43/365,8)</f>
        <v>0</v>
      </c>
    </row>
    <row r="44" spans="1:11" s="3" customFormat="1" ht="26" x14ac:dyDescent="0.3">
      <c r="A44" s="6" t="s">
        <v>82</v>
      </c>
      <c r="B44" s="7" t="s">
        <v>99</v>
      </c>
      <c r="C44" s="12" t="s">
        <v>100</v>
      </c>
      <c r="D44" s="8" t="s">
        <v>62</v>
      </c>
      <c r="E44" s="6" t="s">
        <v>12</v>
      </c>
      <c r="F44" s="6" t="s">
        <v>12</v>
      </c>
      <c r="G44" s="18" t="s">
        <v>479</v>
      </c>
      <c r="H44" s="18" t="s">
        <v>485</v>
      </c>
      <c r="I44" s="22">
        <v>0</v>
      </c>
      <c r="J44" s="15">
        <f t="shared" si="2"/>
        <v>0</v>
      </c>
      <c r="K44" s="15">
        <f>ROUND(I44/365,8)</f>
        <v>0</v>
      </c>
    </row>
    <row r="45" spans="1:11" s="3" customFormat="1" ht="39" x14ac:dyDescent="0.3">
      <c r="A45" s="6" t="s">
        <v>82</v>
      </c>
      <c r="B45" s="7" t="s">
        <v>101</v>
      </c>
      <c r="C45" s="12" t="s">
        <v>102</v>
      </c>
      <c r="D45" s="8" t="s">
        <v>62</v>
      </c>
      <c r="E45" s="6" t="s">
        <v>12</v>
      </c>
      <c r="F45" s="6" t="s">
        <v>12</v>
      </c>
      <c r="G45" s="18" t="s">
        <v>479</v>
      </c>
      <c r="H45" s="18" t="s">
        <v>485</v>
      </c>
      <c r="I45" s="22">
        <v>0</v>
      </c>
      <c r="J45" s="15">
        <f t="shared" si="2"/>
        <v>0</v>
      </c>
      <c r="K45" s="15">
        <f>ROUND(I45/365,8)</f>
        <v>0</v>
      </c>
    </row>
    <row r="46" spans="1:11" s="3" customFormat="1" ht="39" x14ac:dyDescent="0.3">
      <c r="A46" s="6" t="s">
        <v>82</v>
      </c>
      <c r="B46" s="7" t="s">
        <v>103</v>
      </c>
      <c r="C46" s="12" t="s">
        <v>104</v>
      </c>
      <c r="D46" s="8" t="s">
        <v>16</v>
      </c>
      <c r="E46" s="6" t="s">
        <v>12</v>
      </c>
      <c r="F46" s="6" t="s">
        <v>12</v>
      </c>
      <c r="G46" s="18" t="s">
        <v>479</v>
      </c>
      <c r="H46" s="18" t="s">
        <v>485</v>
      </c>
      <c r="I46" s="22">
        <v>1.3</v>
      </c>
      <c r="J46" s="15">
        <f t="shared" si="2"/>
        <v>1.2999999999999999E-2</v>
      </c>
      <c r="K46" s="15">
        <f>ROUND(I46/100,8)</f>
        <v>1.2999999999999999E-2</v>
      </c>
    </row>
    <row r="47" spans="1:11" s="3" customFormat="1" ht="39" x14ac:dyDescent="0.3">
      <c r="A47" s="6" t="s">
        <v>82</v>
      </c>
      <c r="B47" s="7" t="s">
        <v>105</v>
      </c>
      <c r="C47" s="12" t="s">
        <v>106</v>
      </c>
      <c r="D47" s="8" t="s">
        <v>16</v>
      </c>
      <c r="E47" s="6" t="s">
        <v>12</v>
      </c>
      <c r="F47" s="6" t="s">
        <v>12</v>
      </c>
      <c r="G47" s="18" t="s">
        <v>479</v>
      </c>
      <c r="H47" s="18" t="s">
        <v>485</v>
      </c>
      <c r="I47" s="22">
        <v>1.3</v>
      </c>
      <c r="J47" s="15">
        <f t="shared" si="2"/>
        <v>1.2999999999999999E-2</v>
      </c>
      <c r="K47" s="15">
        <f>ROUND(I47/100,8)</f>
        <v>1.2999999999999999E-2</v>
      </c>
    </row>
    <row r="48" spans="1:11" s="3" customFormat="1" ht="39" x14ac:dyDescent="0.3">
      <c r="A48" s="6" t="s">
        <v>82</v>
      </c>
      <c r="B48" s="7" t="s">
        <v>107</v>
      </c>
      <c r="C48" s="12" t="s">
        <v>108</v>
      </c>
      <c r="D48" s="8" t="s">
        <v>16</v>
      </c>
      <c r="E48" s="6" t="s">
        <v>12</v>
      </c>
      <c r="F48" s="6" t="s">
        <v>12</v>
      </c>
      <c r="G48" s="18" t="s">
        <v>479</v>
      </c>
      <c r="H48" s="18" t="s">
        <v>485</v>
      </c>
      <c r="I48" s="22">
        <v>1.3</v>
      </c>
      <c r="J48" s="15">
        <f t="shared" si="2"/>
        <v>1.2999999999999999E-2</v>
      </c>
      <c r="K48" s="15">
        <f>ROUND(I48/100,8)</f>
        <v>1.2999999999999999E-2</v>
      </c>
    </row>
    <row r="49" spans="1:11" s="3" customFormat="1" ht="39" x14ac:dyDescent="0.3">
      <c r="A49" s="6" t="s">
        <v>82</v>
      </c>
      <c r="B49" s="7" t="s">
        <v>109</v>
      </c>
      <c r="C49" s="12" t="s">
        <v>110</v>
      </c>
      <c r="D49" s="8" t="s">
        <v>62</v>
      </c>
      <c r="E49" s="6" t="s">
        <v>12</v>
      </c>
      <c r="F49" s="6" t="s">
        <v>12</v>
      </c>
      <c r="G49" s="18" t="s">
        <v>479</v>
      </c>
      <c r="H49" s="18" t="s">
        <v>485</v>
      </c>
      <c r="I49" s="22">
        <v>0</v>
      </c>
      <c r="J49" s="15">
        <f>K49</f>
        <v>0</v>
      </c>
      <c r="K49" s="15">
        <f>ROUND(I49/365,8)</f>
        <v>0</v>
      </c>
    </row>
    <row r="50" spans="1:11" s="3" customFormat="1" ht="78" x14ac:dyDescent="0.3">
      <c r="A50" s="6" t="s">
        <v>82</v>
      </c>
      <c r="B50" s="7" t="s">
        <v>111</v>
      </c>
      <c r="C50" s="12" t="s">
        <v>112</v>
      </c>
      <c r="D50" s="8" t="s">
        <v>62</v>
      </c>
      <c r="E50" s="6" t="s">
        <v>12</v>
      </c>
      <c r="F50" s="6" t="s">
        <v>12</v>
      </c>
      <c r="G50" s="18" t="s">
        <v>479</v>
      </c>
      <c r="H50" s="18" t="s">
        <v>485</v>
      </c>
      <c r="I50" s="34">
        <v>-104.88</v>
      </c>
      <c r="J50" s="15">
        <f>K50</f>
        <v>-0.28734247000000002</v>
      </c>
      <c r="K50" s="15">
        <f>ROUND(I50/365,8)</f>
        <v>-0.28734247000000002</v>
      </c>
    </row>
    <row r="51" spans="1:11" s="3" customFormat="1" ht="78" x14ac:dyDescent="0.3">
      <c r="A51" s="6" t="s">
        <v>82</v>
      </c>
      <c r="B51" s="7" t="s">
        <v>113</v>
      </c>
      <c r="C51" s="12" t="s">
        <v>114</v>
      </c>
      <c r="D51" s="8" t="s">
        <v>16</v>
      </c>
      <c r="E51" s="6" t="s">
        <v>12</v>
      </c>
      <c r="F51" s="6" t="s">
        <v>12</v>
      </c>
      <c r="G51" s="18" t="s">
        <v>479</v>
      </c>
      <c r="H51" s="18" t="s">
        <v>485</v>
      </c>
      <c r="I51" s="22">
        <v>2.0099999999999998</v>
      </c>
      <c r="J51" s="15">
        <f>K51</f>
        <v>2.01E-2</v>
      </c>
      <c r="K51" s="15">
        <f>ROUND(I51/100,8)</f>
        <v>2.01E-2</v>
      </c>
    </row>
    <row r="52" spans="1:11" s="3" customFormat="1" ht="78" x14ac:dyDescent="0.3">
      <c r="A52" s="6" t="s">
        <v>82</v>
      </c>
      <c r="B52" s="7" t="s">
        <v>115</v>
      </c>
      <c r="C52" s="12" t="s">
        <v>116</v>
      </c>
      <c r="D52" s="8" t="s">
        <v>16</v>
      </c>
      <c r="E52" s="6" t="s">
        <v>12</v>
      </c>
      <c r="F52" s="6" t="s">
        <v>12</v>
      </c>
      <c r="G52" s="18" t="s">
        <v>479</v>
      </c>
      <c r="H52" s="18" t="s">
        <v>485</v>
      </c>
      <c r="I52" s="18">
        <v>10.039999999999999</v>
      </c>
      <c r="J52" s="15">
        <f>K52</f>
        <v>0.1004</v>
      </c>
      <c r="K52" s="15">
        <f>ROUND(I52/100,8)</f>
        <v>0.1004</v>
      </c>
    </row>
    <row r="53" spans="1:11" s="3" customFormat="1" ht="78" x14ac:dyDescent="0.3">
      <c r="A53" s="6" t="s">
        <v>82</v>
      </c>
      <c r="B53" s="7" t="s">
        <v>117</v>
      </c>
      <c r="C53" s="12" t="s">
        <v>118</v>
      </c>
      <c r="D53" s="8" t="s">
        <v>16</v>
      </c>
      <c r="E53" s="6" t="s">
        <v>12</v>
      </c>
      <c r="F53" s="6" t="s">
        <v>12</v>
      </c>
      <c r="G53" s="18" t="s">
        <v>479</v>
      </c>
      <c r="H53" s="18" t="s">
        <v>485</v>
      </c>
      <c r="I53" s="18">
        <v>2.0099999999999998</v>
      </c>
      <c r="J53" s="15">
        <f>K53</f>
        <v>2.01E-2</v>
      </c>
      <c r="K53" s="15">
        <f>ROUND(I53/100,8)</f>
        <v>2.01E-2</v>
      </c>
    </row>
    <row r="54" spans="1:11" s="3" customFormat="1" ht="26" x14ac:dyDescent="0.3">
      <c r="A54" s="6" t="s">
        <v>119</v>
      </c>
      <c r="B54" s="7" t="s">
        <v>120</v>
      </c>
      <c r="C54" s="12" t="s">
        <v>121</v>
      </c>
      <c r="D54" s="8" t="s">
        <v>11</v>
      </c>
      <c r="E54" s="6" t="s">
        <v>12</v>
      </c>
      <c r="F54" s="6" t="s">
        <v>12</v>
      </c>
      <c r="G54" s="18" t="s">
        <v>479</v>
      </c>
      <c r="H54" s="18" t="s">
        <v>485</v>
      </c>
      <c r="I54" s="18" t="s">
        <v>13</v>
      </c>
      <c r="J54" s="2" t="s">
        <v>13</v>
      </c>
      <c r="K54" s="2" t="s">
        <v>13</v>
      </c>
    </row>
    <row r="55" spans="1:11" s="3" customFormat="1" ht="26" x14ac:dyDescent="0.3">
      <c r="A55" s="6" t="s">
        <v>119</v>
      </c>
      <c r="B55" s="7" t="s">
        <v>122</v>
      </c>
      <c r="C55" s="12" t="s">
        <v>123</v>
      </c>
      <c r="D55" s="8" t="s">
        <v>11</v>
      </c>
      <c r="E55" s="6" t="s">
        <v>12</v>
      </c>
      <c r="F55" s="6" t="s">
        <v>12</v>
      </c>
      <c r="G55" s="18" t="s">
        <v>479</v>
      </c>
      <c r="H55" s="18" t="s">
        <v>485</v>
      </c>
      <c r="I55" s="18" t="s">
        <v>13</v>
      </c>
      <c r="J55" s="2" t="s">
        <v>13</v>
      </c>
      <c r="K55" s="2" t="s">
        <v>13</v>
      </c>
    </row>
    <row r="56" spans="1:11" s="3" customFormat="1" ht="26" x14ac:dyDescent="0.3">
      <c r="A56" s="6" t="s">
        <v>119</v>
      </c>
      <c r="B56" s="7" t="s">
        <v>124</v>
      </c>
      <c r="C56" s="12" t="s">
        <v>125</v>
      </c>
      <c r="D56" s="8" t="s">
        <v>11</v>
      </c>
      <c r="E56" s="6" t="s">
        <v>12</v>
      </c>
      <c r="F56" s="6" t="s">
        <v>12</v>
      </c>
      <c r="G56" s="18" t="s">
        <v>479</v>
      </c>
      <c r="H56" s="18" t="s">
        <v>485</v>
      </c>
      <c r="I56" s="18" t="s">
        <v>13</v>
      </c>
      <c r="J56" s="2" t="s">
        <v>13</v>
      </c>
      <c r="K56" s="2" t="s">
        <v>13</v>
      </c>
    </row>
    <row r="57" spans="1:11" s="3" customFormat="1" ht="26" x14ac:dyDescent="0.3">
      <c r="A57" s="6" t="s">
        <v>119</v>
      </c>
      <c r="B57" s="7" t="s">
        <v>126</v>
      </c>
      <c r="C57" s="12" t="s">
        <v>127</v>
      </c>
      <c r="D57" s="8" t="s">
        <v>11</v>
      </c>
      <c r="E57" s="6" t="s">
        <v>12</v>
      </c>
      <c r="F57" s="6" t="s">
        <v>12</v>
      </c>
      <c r="G57" s="18" t="s">
        <v>479</v>
      </c>
      <c r="H57" s="18" t="s">
        <v>485</v>
      </c>
      <c r="I57" s="18" t="s">
        <v>13</v>
      </c>
      <c r="J57" s="2" t="s">
        <v>13</v>
      </c>
      <c r="K57" s="2" t="s">
        <v>13</v>
      </c>
    </row>
    <row r="58" spans="1:11" s="3" customFormat="1" x14ac:dyDescent="0.3">
      <c r="A58" s="6" t="s">
        <v>119</v>
      </c>
      <c r="B58" s="7" t="s">
        <v>128</v>
      </c>
      <c r="C58" s="12" t="s">
        <v>129</v>
      </c>
      <c r="D58" s="8" t="s">
        <v>16</v>
      </c>
      <c r="E58" s="6" t="s">
        <v>12</v>
      </c>
      <c r="F58" s="6" t="s">
        <v>12</v>
      </c>
      <c r="G58" s="18" t="s">
        <v>479</v>
      </c>
      <c r="H58" s="18" t="s">
        <v>485</v>
      </c>
      <c r="I58" s="18" t="s">
        <v>13</v>
      </c>
      <c r="J58" s="2" t="s">
        <v>13</v>
      </c>
      <c r="K58" s="2" t="s">
        <v>13</v>
      </c>
    </row>
    <row r="59" spans="1:11" s="3" customFormat="1" ht="26" x14ac:dyDescent="0.3">
      <c r="A59" s="6" t="s">
        <v>119</v>
      </c>
      <c r="B59" s="7" t="s">
        <v>130</v>
      </c>
      <c r="C59" s="12" t="s">
        <v>131</v>
      </c>
      <c r="D59" s="8" t="s">
        <v>11</v>
      </c>
      <c r="E59" s="6" t="s">
        <v>12</v>
      </c>
      <c r="F59" s="6" t="s">
        <v>12</v>
      </c>
      <c r="G59" s="18" t="s">
        <v>479</v>
      </c>
      <c r="H59" s="18" t="s">
        <v>485</v>
      </c>
      <c r="I59" s="18" t="s">
        <v>13</v>
      </c>
      <c r="J59" s="2" t="s">
        <v>13</v>
      </c>
      <c r="K59" s="2" t="s">
        <v>13</v>
      </c>
    </row>
    <row r="60" spans="1:11" s="3" customFormat="1" ht="26" x14ac:dyDescent="0.3">
      <c r="A60" s="6" t="s">
        <v>119</v>
      </c>
      <c r="B60" s="7" t="s">
        <v>132</v>
      </c>
      <c r="C60" s="12" t="s">
        <v>133</v>
      </c>
      <c r="D60" s="8" t="s">
        <v>11</v>
      </c>
      <c r="E60" s="6" t="s">
        <v>12</v>
      </c>
      <c r="F60" s="6" t="s">
        <v>12</v>
      </c>
      <c r="G60" s="18" t="s">
        <v>479</v>
      </c>
      <c r="H60" s="18" t="s">
        <v>485</v>
      </c>
      <c r="I60" s="18" t="s">
        <v>13</v>
      </c>
      <c r="J60" s="2" t="s">
        <v>13</v>
      </c>
      <c r="K60" s="2" t="s">
        <v>13</v>
      </c>
    </row>
    <row r="61" spans="1:11" s="3" customFormat="1" ht="26" x14ac:dyDescent="0.3">
      <c r="A61" s="6" t="s">
        <v>119</v>
      </c>
      <c r="B61" s="7" t="s">
        <v>134</v>
      </c>
      <c r="C61" s="12" t="s">
        <v>135</v>
      </c>
      <c r="D61" s="8" t="s">
        <v>11</v>
      </c>
      <c r="E61" s="6" t="s">
        <v>12</v>
      </c>
      <c r="F61" s="6" t="s">
        <v>12</v>
      </c>
      <c r="G61" s="18" t="s">
        <v>479</v>
      </c>
      <c r="H61" s="18" t="s">
        <v>485</v>
      </c>
      <c r="I61" s="18" t="s">
        <v>13</v>
      </c>
      <c r="J61" s="2" t="s">
        <v>13</v>
      </c>
      <c r="K61" s="2" t="s">
        <v>13</v>
      </c>
    </row>
    <row r="62" spans="1:11" s="3" customFormat="1" ht="26" x14ac:dyDescent="0.3">
      <c r="A62" s="6" t="s">
        <v>119</v>
      </c>
      <c r="B62" s="7" t="s">
        <v>136</v>
      </c>
      <c r="C62" s="12" t="s">
        <v>137</v>
      </c>
      <c r="D62" s="8" t="s">
        <v>11</v>
      </c>
      <c r="E62" s="6" t="s">
        <v>12</v>
      </c>
      <c r="F62" s="6" t="s">
        <v>12</v>
      </c>
      <c r="G62" s="18" t="s">
        <v>479</v>
      </c>
      <c r="H62" s="18" t="s">
        <v>485</v>
      </c>
      <c r="I62" s="18" t="s">
        <v>13</v>
      </c>
      <c r="J62" s="2" t="s">
        <v>13</v>
      </c>
      <c r="K62" s="2" t="s">
        <v>13</v>
      </c>
    </row>
    <row r="63" spans="1:11" s="3" customFormat="1" ht="26" x14ac:dyDescent="0.3">
      <c r="A63" s="6" t="s">
        <v>119</v>
      </c>
      <c r="B63" s="7" t="s">
        <v>138</v>
      </c>
      <c r="C63" s="12" t="s">
        <v>139</v>
      </c>
      <c r="D63" s="8" t="s">
        <v>16</v>
      </c>
      <c r="E63" s="6" t="s">
        <v>12</v>
      </c>
      <c r="F63" s="6" t="s">
        <v>12</v>
      </c>
      <c r="G63" s="18" t="s">
        <v>479</v>
      </c>
      <c r="H63" s="18" t="s">
        <v>485</v>
      </c>
      <c r="I63" s="18" t="s">
        <v>13</v>
      </c>
      <c r="J63" s="2" t="s">
        <v>13</v>
      </c>
      <c r="K63" s="2" t="s">
        <v>13</v>
      </c>
    </row>
    <row r="64" spans="1:11" s="3" customFormat="1" ht="26" x14ac:dyDescent="0.3">
      <c r="A64" s="6" t="s">
        <v>119</v>
      </c>
      <c r="B64" s="7" t="s">
        <v>140</v>
      </c>
      <c r="C64" s="12" t="s">
        <v>141</v>
      </c>
      <c r="D64" s="8" t="s">
        <v>11</v>
      </c>
      <c r="E64" s="6" t="s">
        <v>12</v>
      </c>
      <c r="F64" s="6" t="s">
        <v>12</v>
      </c>
      <c r="G64" s="18" t="s">
        <v>479</v>
      </c>
      <c r="H64" s="18" t="s">
        <v>485</v>
      </c>
      <c r="I64" s="18" t="s">
        <v>13</v>
      </c>
      <c r="J64" s="2" t="s">
        <v>13</v>
      </c>
      <c r="K64" s="2" t="s">
        <v>13</v>
      </c>
    </row>
    <row r="65" spans="1:11" s="3" customFormat="1" ht="26" x14ac:dyDescent="0.3">
      <c r="A65" s="6" t="s">
        <v>119</v>
      </c>
      <c r="B65" s="7" t="s">
        <v>142</v>
      </c>
      <c r="C65" s="12" t="s">
        <v>143</v>
      </c>
      <c r="D65" s="8" t="s">
        <v>11</v>
      </c>
      <c r="E65" s="6" t="s">
        <v>12</v>
      </c>
      <c r="F65" s="6" t="s">
        <v>12</v>
      </c>
      <c r="G65" s="18" t="s">
        <v>479</v>
      </c>
      <c r="H65" s="18" t="s">
        <v>485</v>
      </c>
      <c r="I65" s="18" t="s">
        <v>13</v>
      </c>
      <c r="J65" s="2" t="s">
        <v>13</v>
      </c>
      <c r="K65" s="2" t="s">
        <v>13</v>
      </c>
    </row>
    <row r="66" spans="1:11" s="3" customFormat="1" ht="26" x14ac:dyDescent="0.3">
      <c r="A66" s="6" t="s">
        <v>119</v>
      </c>
      <c r="B66" s="7" t="s">
        <v>144</v>
      </c>
      <c r="C66" s="12" t="s">
        <v>145</v>
      </c>
      <c r="D66" s="8" t="s">
        <v>11</v>
      </c>
      <c r="E66" s="6" t="s">
        <v>12</v>
      </c>
      <c r="F66" s="6" t="s">
        <v>12</v>
      </c>
      <c r="G66" s="18" t="s">
        <v>479</v>
      </c>
      <c r="H66" s="18" t="s">
        <v>485</v>
      </c>
      <c r="I66" s="18" t="s">
        <v>13</v>
      </c>
      <c r="J66" s="2" t="s">
        <v>13</v>
      </c>
      <c r="K66" s="2" t="s">
        <v>13</v>
      </c>
    </row>
    <row r="67" spans="1:11" s="3" customFormat="1" ht="26" x14ac:dyDescent="0.3">
      <c r="A67" s="6" t="s">
        <v>119</v>
      </c>
      <c r="B67" s="7" t="s">
        <v>146</v>
      </c>
      <c r="C67" s="12" t="s">
        <v>147</v>
      </c>
      <c r="D67" s="8" t="s">
        <v>11</v>
      </c>
      <c r="E67" s="6" t="s">
        <v>12</v>
      </c>
      <c r="F67" s="6" t="s">
        <v>12</v>
      </c>
      <c r="G67" s="18" t="s">
        <v>479</v>
      </c>
      <c r="H67" s="18" t="s">
        <v>485</v>
      </c>
      <c r="I67" s="18" t="s">
        <v>13</v>
      </c>
      <c r="J67" s="2" t="s">
        <v>13</v>
      </c>
      <c r="K67" s="2" t="s">
        <v>13</v>
      </c>
    </row>
    <row r="68" spans="1:11" s="3" customFormat="1" x14ac:dyDescent="0.3">
      <c r="A68" s="6" t="s">
        <v>119</v>
      </c>
      <c r="B68" s="7" t="s">
        <v>148</v>
      </c>
      <c r="C68" s="12" t="s">
        <v>149</v>
      </c>
      <c r="D68" s="8" t="s">
        <v>16</v>
      </c>
      <c r="E68" s="6" t="s">
        <v>12</v>
      </c>
      <c r="F68" s="6" t="s">
        <v>12</v>
      </c>
      <c r="G68" s="18" t="s">
        <v>479</v>
      </c>
      <c r="H68" s="18" t="s">
        <v>485</v>
      </c>
      <c r="I68" s="18" t="s">
        <v>13</v>
      </c>
      <c r="J68" s="2" t="s">
        <v>13</v>
      </c>
      <c r="K68" s="2" t="s">
        <v>13</v>
      </c>
    </row>
    <row r="69" spans="1:11" s="3" customFormat="1" ht="26" x14ac:dyDescent="0.3">
      <c r="A69" s="6" t="s">
        <v>119</v>
      </c>
      <c r="B69" s="7" t="s">
        <v>150</v>
      </c>
      <c r="C69" s="12" t="s">
        <v>151</v>
      </c>
      <c r="D69" s="8" t="s">
        <v>11</v>
      </c>
      <c r="E69" s="6" t="s">
        <v>12</v>
      </c>
      <c r="F69" s="6" t="s">
        <v>12</v>
      </c>
      <c r="G69" s="18" t="s">
        <v>479</v>
      </c>
      <c r="H69" s="18" t="s">
        <v>485</v>
      </c>
      <c r="I69" s="18" t="s">
        <v>13</v>
      </c>
      <c r="J69" s="2" t="s">
        <v>13</v>
      </c>
      <c r="K69" s="2" t="s">
        <v>13</v>
      </c>
    </row>
    <row r="70" spans="1:11" s="3" customFormat="1" ht="26" x14ac:dyDescent="0.3">
      <c r="A70" s="6" t="s">
        <v>119</v>
      </c>
      <c r="B70" s="7" t="s">
        <v>152</v>
      </c>
      <c r="C70" s="12" t="s">
        <v>153</v>
      </c>
      <c r="D70" s="8" t="s">
        <v>11</v>
      </c>
      <c r="E70" s="6" t="s">
        <v>12</v>
      </c>
      <c r="F70" s="6" t="s">
        <v>12</v>
      </c>
      <c r="G70" s="18" t="s">
        <v>479</v>
      </c>
      <c r="H70" s="18" t="s">
        <v>485</v>
      </c>
      <c r="I70" s="18" t="s">
        <v>13</v>
      </c>
      <c r="J70" s="2" t="s">
        <v>13</v>
      </c>
      <c r="K70" s="2" t="s">
        <v>13</v>
      </c>
    </row>
    <row r="71" spans="1:11" s="3" customFormat="1" ht="26" x14ac:dyDescent="0.3">
      <c r="A71" s="6" t="s">
        <v>119</v>
      </c>
      <c r="B71" s="7" t="s">
        <v>154</v>
      </c>
      <c r="C71" s="12" t="s">
        <v>155</v>
      </c>
      <c r="D71" s="8" t="s">
        <v>11</v>
      </c>
      <c r="E71" s="6" t="s">
        <v>12</v>
      </c>
      <c r="F71" s="6" t="s">
        <v>12</v>
      </c>
      <c r="G71" s="18" t="s">
        <v>479</v>
      </c>
      <c r="H71" s="18" t="s">
        <v>485</v>
      </c>
      <c r="I71" s="18" t="s">
        <v>13</v>
      </c>
      <c r="J71" s="2" t="s">
        <v>13</v>
      </c>
      <c r="K71" s="2" t="s">
        <v>13</v>
      </c>
    </row>
    <row r="72" spans="1:11" s="3" customFormat="1" ht="26" x14ac:dyDescent="0.3">
      <c r="A72" s="6" t="s">
        <v>119</v>
      </c>
      <c r="B72" s="7" t="s">
        <v>156</v>
      </c>
      <c r="C72" s="12" t="s">
        <v>157</v>
      </c>
      <c r="D72" s="8" t="s">
        <v>11</v>
      </c>
      <c r="E72" s="6" t="s">
        <v>12</v>
      </c>
      <c r="F72" s="6" t="s">
        <v>12</v>
      </c>
      <c r="G72" s="18" t="s">
        <v>479</v>
      </c>
      <c r="H72" s="18" t="s">
        <v>485</v>
      </c>
      <c r="I72" s="18" t="s">
        <v>13</v>
      </c>
      <c r="J72" s="2" t="s">
        <v>13</v>
      </c>
      <c r="K72" s="2" t="s">
        <v>13</v>
      </c>
    </row>
    <row r="73" spans="1:11" s="3" customFormat="1" ht="26" x14ac:dyDescent="0.3">
      <c r="A73" s="6" t="s">
        <v>119</v>
      </c>
      <c r="B73" s="7" t="s">
        <v>158</v>
      </c>
      <c r="C73" s="12" t="s">
        <v>159</v>
      </c>
      <c r="D73" s="8" t="s">
        <v>16</v>
      </c>
      <c r="E73" s="6" t="s">
        <v>12</v>
      </c>
      <c r="F73" s="6" t="s">
        <v>12</v>
      </c>
      <c r="G73" s="18" t="s">
        <v>479</v>
      </c>
      <c r="H73" s="18" t="s">
        <v>485</v>
      </c>
      <c r="I73" s="18" t="s">
        <v>13</v>
      </c>
      <c r="J73" s="2" t="s">
        <v>13</v>
      </c>
      <c r="K73" s="2" t="s">
        <v>13</v>
      </c>
    </row>
    <row r="74" spans="1:11" s="3" customFormat="1" ht="26" x14ac:dyDescent="0.3">
      <c r="A74" s="6" t="s">
        <v>119</v>
      </c>
      <c r="B74" s="7" t="s">
        <v>160</v>
      </c>
      <c r="C74" s="12" t="s">
        <v>161</v>
      </c>
      <c r="D74" s="8" t="s">
        <v>11</v>
      </c>
      <c r="E74" s="6" t="s">
        <v>12</v>
      </c>
      <c r="F74" s="6" t="s">
        <v>12</v>
      </c>
      <c r="G74" s="18" t="s">
        <v>479</v>
      </c>
      <c r="H74" s="18" t="s">
        <v>485</v>
      </c>
      <c r="I74" s="20">
        <v>14.77</v>
      </c>
      <c r="J74" s="15">
        <f t="shared" ref="J74:J88" si="4">K74</f>
        <v>0.52749999999999997</v>
      </c>
      <c r="K74" s="15">
        <f>ROUND(I74/28,8)</f>
        <v>0.52749999999999997</v>
      </c>
    </row>
    <row r="75" spans="1:11" s="3" customFormat="1" ht="26" x14ac:dyDescent="0.3">
      <c r="A75" s="6" t="s">
        <v>119</v>
      </c>
      <c r="B75" s="7" t="s">
        <v>162</v>
      </c>
      <c r="C75" s="12" t="s">
        <v>163</v>
      </c>
      <c r="D75" s="8" t="s">
        <v>11</v>
      </c>
      <c r="E75" s="6" t="s">
        <v>12</v>
      </c>
      <c r="F75" s="6" t="s">
        <v>12</v>
      </c>
      <c r="G75" s="18" t="s">
        <v>479</v>
      </c>
      <c r="H75" s="18" t="s">
        <v>485</v>
      </c>
      <c r="I75" s="20">
        <v>14.77</v>
      </c>
      <c r="J75" s="15">
        <f t="shared" si="4"/>
        <v>0.50931033999999997</v>
      </c>
      <c r="K75" s="15">
        <f>ROUND(I75/29,8)</f>
        <v>0.50931033999999997</v>
      </c>
    </row>
    <row r="76" spans="1:11" s="3" customFormat="1" ht="26" x14ac:dyDescent="0.3">
      <c r="A76" s="6" t="s">
        <v>119</v>
      </c>
      <c r="B76" s="7" t="s">
        <v>164</v>
      </c>
      <c r="C76" s="12" t="s">
        <v>165</v>
      </c>
      <c r="D76" s="8" t="s">
        <v>11</v>
      </c>
      <c r="E76" s="6" t="s">
        <v>12</v>
      </c>
      <c r="F76" s="6" t="s">
        <v>12</v>
      </c>
      <c r="G76" s="18" t="s">
        <v>479</v>
      </c>
      <c r="H76" s="18" t="s">
        <v>485</v>
      </c>
      <c r="I76" s="20">
        <v>14.77</v>
      </c>
      <c r="J76" s="15">
        <f t="shared" si="4"/>
        <v>0.49233333000000001</v>
      </c>
      <c r="K76" s="15">
        <f>ROUND(I76/30,8)</f>
        <v>0.49233333000000001</v>
      </c>
    </row>
    <row r="77" spans="1:11" s="3" customFormat="1" ht="26" x14ac:dyDescent="0.3">
      <c r="A77" s="6" t="s">
        <v>119</v>
      </c>
      <c r="B77" s="7" t="s">
        <v>166</v>
      </c>
      <c r="C77" s="12" t="s">
        <v>167</v>
      </c>
      <c r="D77" s="8" t="s">
        <v>11</v>
      </c>
      <c r="E77" s="6" t="s">
        <v>12</v>
      </c>
      <c r="F77" s="6" t="s">
        <v>12</v>
      </c>
      <c r="G77" s="18" t="s">
        <v>479</v>
      </c>
      <c r="H77" s="18" t="s">
        <v>485</v>
      </c>
      <c r="I77" s="20">
        <v>14.77</v>
      </c>
      <c r="J77" s="15">
        <f t="shared" si="4"/>
        <v>0.47645161000000003</v>
      </c>
      <c r="K77" s="15">
        <f>ROUND(I77/31,8)</f>
        <v>0.47645161000000003</v>
      </c>
    </row>
    <row r="78" spans="1:11" s="3" customFormat="1" x14ac:dyDescent="0.3">
      <c r="A78" s="6" t="s">
        <v>119</v>
      </c>
      <c r="B78" s="7" t="s">
        <v>168</v>
      </c>
      <c r="C78" s="12" t="s">
        <v>169</v>
      </c>
      <c r="D78" s="8" t="s">
        <v>16</v>
      </c>
      <c r="E78" s="6" t="s">
        <v>12</v>
      </c>
      <c r="F78" s="6" t="s">
        <v>12</v>
      </c>
      <c r="G78" s="18" t="s">
        <v>479</v>
      </c>
      <c r="H78" s="18" t="s">
        <v>485</v>
      </c>
      <c r="I78" s="20">
        <v>1.22</v>
      </c>
      <c r="J78" s="15">
        <f t="shared" si="4"/>
        <v>1.2200000000000001E-2</v>
      </c>
      <c r="K78" s="15">
        <f>ROUND(I78/100,8)</f>
        <v>1.2200000000000001E-2</v>
      </c>
    </row>
    <row r="79" spans="1:11" s="3" customFormat="1" ht="26" x14ac:dyDescent="0.3">
      <c r="A79" s="6" t="s">
        <v>119</v>
      </c>
      <c r="B79" s="7" t="s">
        <v>170</v>
      </c>
      <c r="C79" s="12" t="s">
        <v>171</v>
      </c>
      <c r="D79" s="8" t="s">
        <v>11</v>
      </c>
      <c r="E79" s="6" t="s">
        <v>12</v>
      </c>
      <c r="F79" s="6" t="s">
        <v>12</v>
      </c>
      <c r="G79" s="18" t="s">
        <v>479</v>
      </c>
      <c r="H79" s="18" t="s">
        <v>485</v>
      </c>
      <c r="I79" s="20">
        <v>18.88</v>
      </c>
      <c r="J79" s="15">
        <f t="shared" si="4"/>
        <v>0.67428571000000004</v>
      </c>
      <c r="K79" s="15">
        <f>ROUND(I79/28,8)</f>
        <v>0.67428571000000004</v>
      </c>
    </row>
    <row r="80" spans="1:11" s="3" customFormat="1" ht="26" x14ac:dyDescent="0.3">
      <c r="A80" s="6" t="s">
        <v>119</v>
      </c>
      <c r="B80" s="7" t="s">
        <v>172</v>
      </c>
      <c r="C80" s="12" t="s">
        <v>173</v>
      </c>
      <c r="D80" s="8" t="s">
        <v>11</v>
      </c>
      <c r="E80" s="6" t="s">
        <v>12</v>
      </c>
      <c r="F80" s="6" t="s">
        <v>12</v>
      </c>
      <c r="G80" s="18" t="s">
        <v>479</v>
      </c>
      <c r="H80" s="18" t="s">
        <v>485</v>
      </c>
      <c r="I80" s="20">
        <v>18.88</v>
      </c>
      <c r="J80" s="15">
        <f t="shared" si="4"/>
        <v>0.65103447999999997</v>
      </c>
      <c r="K80" s="15">
        <f>ROUND(I80/29,8)</f>
        <v>0.65103447999999997</v>
      </c>
    </row>
    <row r="81" spans="1:11" s="3" customFormat="1" ht="26" x14ac:dyDescent="0.3">
      <c r="A81" s="6" t="s">
        <v>119</v>
      </c>
      <c r="B81" s="7" t="s">
        <v>174</v>
      </c>
      <c r="C81" s="12" t="s">
        <v>175</v>
      </c>
      <c r="D81" s="8" t="s">
        <v>11</v>
      </c>
      <c r="E81" s="6" t="s">
        <v>12</v>
      </c>
      <c r="F81" s="6" t="s">
        <v>12</v>
      </c>
      <c r="G81" s="18" t="s">
        <v>479</v>
      </c>
      <c r="H81" s="18" t="s">
        <v>485</v>
      </c>
      <c r="I81" s="20">
        <v>18.88</v>
      </c>
      <c r="J81" s="15">
        <f t="shared" si="4"/>
        <v>0.62933333000000002</v>
      </c>
      <c r="K81" s="15">
        <f>ROUND(I81/30,8)</f>
        <v>0.62933333000000002</v>
      </c>
    </row>
    <row r="82" spans="1:11" s="3" customFormat="1" ht="26" x14ac:dyDescent="0.3">
      <c r="A82" s="6" t="s">
        <v>119</v>
      </c>
      <c r="B82" s="7" t="s">
        <v>176</v>
      </c>
      <c r="C82" s="12" t="s">
        <v>177</v>
      </c>
      <c r="D82" s="8" t="s">
        <v>11</v>
      </c>
      <c r="E82" s="6" t="s">
        <v>12</v>
      </c>
      <c r="F82" s="6" t="s">
        <v>12</v>
      </c>
      <c r="G82" s="18" t="s">
        <v>479</v>
      </c>
      <c r="H82" s="18" t="s">
        <v>485</v>
      </c>
      <c r="I82" s="20">
        <v>18.88</v>
      </c>
      <c r="J82" s="15">
        <f t="shared" si="4"/>
        <v>0.60903225999999999</v>
      </c>
      <c r="K82" s="15">
        <f>ROUND(I82/31,8)</f>
        <v>0.60903225999999999</v>
      </c>
    </row>
    <row r="83" spans="1:11" s="3" customFormat="1" ht="26" x14ac:dyDescent="0.3">
      <c r="A83" s="6" t="s">
        <v>119</v>
      </c>
      <c r="B83" s="7" t="s">
        <v>178</v>
      </c>
      <c r="C83" s="12" t="s">
        <v>179</v>
      </c>
      <c r="D83" s="8" t="s">
        <v>16</v>
      </c>
      <c r="E83" s="6" t="s">
        <v>12</v>
      </c>
      <c r="F83" s="6" t="s">
        <v>12</v>
      </c>
      <c r="G83" s="18" t="s">
        <v>479</v>
      </c>
      <c r="H83" s="18" t="s">
        <v>485</v>
      </c>
      <c r="I83" s="20">
        <v>1.08</v>
      </c>
      <c r="J83" s="15">
        <f t="shared" si="4"/>
        <v>1.0800000000000001E-2</v>
      </c>
      <c r="K83" s="15">
        <f>ROUND(I83/100,8)</f>
        <v>1.0800000000000001E-2</v>
      </c>
    </row>
    <row r="84" spans="1:11" s="3" customFormat="1" ht="26" x14ac:dyDescent="0.3">
      <c r="A84" s="6" t="s">
        <v>119</v>
      </c>
      <c r="B84" s="7" t="s">
        <v>180</v>
      </c>
      <c r="C84" s="12" t="s">
        <v>181</v>
      </c>
      <c r="D84" s="8" t="s">
        <v>11</v>
      </c>
      <c r="E84" s="6" t="s">
        <v>12</v>
      </c>
      <c r="F84" s="6" t="s">
        <v>12</v>
      </c>
      <c r="G84" s="18" t="s">
        <v>479</v>
      </c>
      <c r="H84" s="18" t="s">
        <v>485</v>
      </c>
      <c r="I84" s="20">
        <v>21.11</v>
      </c>
      <c r="J84" s="15">
        <f t="shared" si="4"/>
        <v>0.75392857000000002</v>
      </c>
      <c r="K84" s="15">
        <f>ROUND(I84/28,8)</f>
        <v>0.75392857000000002</v>
      </c>
    </row>
    <row r="85" spans="1:11" s="3" customFormat="1" ht="26" x14ac:dyDescent="0.3">
      <c r="A85" s="6" t="s">
        <v>119</v>
      </c>
      <c r="B85" s="7" t="s">
        <v>182</v>
      </c>
      <c r="C85" s="12" t="s">
        <v>183</v>
      </c>
      <c r="D85" s="8" t="s">
        <v>11</v>
      </c>
      <c r="E85" s="6" t="s">
        <v>12</v>
      </c>
      <c r="F85" s="6" t="s">
        <v>12</v>
      </c>
      <c r="G85" s="18" t="s">
        <v>479</v>
      </c>
      <c r="H85" s="18" t="s">
        <v>485</v>
      </c>
      <c r="I85" s="20">
        <v>21.11</v>
      </c>
      <c r="J85" s="15">
        <f t="shared" si="4"/>
        <v>0.72793103000000003</v>
      </c>
      <c r="K85" s="15">
        <f>ROUND(I85/29,8)</f>
        <v>0.72793103000000003</v>
      </c>
    </row>
    <row r="86" spans="1:11" s="3" customFormat="1" ht="26" x14ac:dyDescent="0.3">
      <c r="A86" s="6" t="s">
        <v>119</v>
      </c>
      <c r="B86" s="7" t="s">
        <v>184</v>
      </c>
      <c r="C86" s="12" t="s">
        <v>185</v>
      </c>
      <c r="D86" s="8" t="s">
        <v>11</v>
      </c>
      <c r="E86" s="6" t="s">
        <v>12</v>
      </c>
      <c r="F86" s="6" t="s">
        <v>12</v>
      </c>
      <c r="G86" s="18" t="s">
        <v>479</v>
      </c>
      <c r="H86" s="18" t="s">
        <v>485</v>
      </c>
      <c r="I86" s="20">
        <v>21.11</v>
      </c>
      <c r="J86" s="15">
        <f t="shared" si="4"/>
        <v>0.70366667000000005</v>
      </c>
      <c r="K86" s="15">
        <f>ROUND(I86/30,8)</f>
        <v>0.70366667000000005</v>
      </c>
    </row>
    <row r="87" spans="1:11" s="3" customFormat="1" ht="26" x14ac:dyDescent="0.3">
      <c r="A87" s="6" t="s">
        <v>119</v>
      </c>
      <c r="B87" s="7" t="s">
        <v>186</v>
      </c>
      <c r="C87" s="12" t="s">
        <v>187</v>
      </c>
      <c r="D87" s="8" t="s">
        <v>11</v>
      </c>
      <c r="E87" s="6" t="s">
        <v>12</v>
      </c>
      <c r="F87" s="6" t="s">
        <v>12</v>
      </c>
      <c r="G87" s="18" t="s">
        <v>479</v>
      </c>
      <c r="H87" s="18" t="s">
        <v>485</v>
      </c>
      <c r="I87" s="20">
        <v>21.11</v>
      </c>
      <c r="J87" s="15">
        <f t="shared" si="4"/>
        <v>0.68096774000000004</v>
      </c>
      <c r="K87" s="15">
        <f>ROUND(I87/31,8)</f>
        <v>0.68096774000000004</v>
      </c>
    </row>
    <row r="88" spans="1:11" s="3" customFormat="1" x14ac:dyDescent="0.3">
      <c r="A88" s="6" t="s">
        <v>119</v>
      </c>
      <c r="B88" s="7" t="s">
        <v>188</v>
      </c>
      <c r="C88" s="12" t="s">
        <v>189</v>
      </c>
      <c r="D88" s="8" t="s">
        <v>16</v>
      </c>
      <c r="E88" s="6" t="s">
        <v>12</v>
      </c>
      <c r="F88" s="6" t="s">
        <v>12</v>
      </c>
      <c r="G88" s="18" t="s">
        <v>479</v>
      </c>
      <c r="H88" s="18" t="s">
        <v>485</v>
      </c>
      <c r="I88" s="20">
        <v>1.1299999999999999</v>
      </c>
      <c r="J88" s="15">
        <f t="shared" si="4"/>
        <v>1.1299999999999999E-2</v>
      </c>
      <c r="K88" s="15">
        <f>ROUND(I88/100,8)</f>
        <v>1.1299999999999999E-2</v>
      </c>
    </row>
    <row r="89" spans="1:11" s="3" customFormat="1" ht="91" x14ac:dyDescent="0.3">
      <c r="A89" s="6" t="s">
        <v>119</v>
      </c>
      <c r="B89" s="7" t="s">
        <v>190</v>
      </c>
      <c r="C89" s="12" t="s">
        <v>191</v>
      </c>
      <c r="D89" s="8" t="s">
        <v>62</v>
      </c>
      <c r="E89" s="6" t="s">
        <v>12</v>
      </c>
      <c r="F89" s="6" t="s">
        <v>12</v>
      </c>
      <c r="G89" s="18" t="s">
        <v>479</v>
      </c>
      <c r="H89" s="18" t="s">
        <v>485</v>
      </c>
      <c r="I89" s="20" t="s">
        <v>13</v>
      </c>
      <c r="J89" s="15" t="s">
        <v>13</v>
      </c>
      <c r="K89" s="15" t="s">
        <v>13</v>
      </c>
    </row>
    <row r="90" spans="1:11" s="3" customFormat="1" ht="91" x14ac:dyDescent="0.3">
      <c r="A90" s="6" t="s">
        <v>119</v>
      </c>
      <c r="B90" s="7" t="s">
        <v>192</v>
      </c>
      <c r="C90" s="12" t="s">
        <v>193</v>
      </c>
      <c r="D90" s="8" t="s">
        <v>62</v>
      </c>
      <c r="E90" s="6" t="s">
        <v>12</v>
      </c>
      <c r="F90" s="6" t="s">
        <v>12</v>
      </c>
      <c r="G90" s="18" t="s">
        <v>479</v>
      </c>
      <c r="H90" s="18" t="s">
        <v>485</v>
      </c>
      <c r="I90" s="20" t="s">
        <v>13</v>
      </c>
      <c r="J90" s="15" t="s">
        <v>13</v>
      </c>
      <c r="K90" s="15" t="s">
        <v>13</v>
      </c>
    </row>
    <row r="91" spans="1:11" s="3" customFormat="1" ht="91" x14ac:dyDescent="0.3">
      <c r="A91" s="6" t="s">
        <v>119</v>
      </c>
      <c r="B91" s="7" t="s">
        <v>194</v>
      </c>
      <c r="C91" s="12" t="s">
        <v>195</v>
      </c>
      <c r="D91" s="8" t="s">
        <v>62</v>
      </c>
      <c r="E91" s="6" t="s">
        <v>12</v>
      </c>
      <c r="F91" s="6" t="s">
        <v>12</v>
      </c>
      <c r="G91" s="18" t="s">
        <v>479</v>
      </c>
      <c r="H91" s="18" t="s">
        <v>485</v>
      </c>
      <c r="I91" s="20" t="s">
        <v>13</v>
      </c>
      <c r="J91" s="15" t="s">
        <v>13</v>
      </c>
      <c r="K91" s="15" t="s">
        <v>13</v>
      </c>
    </row>
    <row r="92" spans="1:11" s="3" customFormat="1" ht="91" x14ac:dyDescent="0.3">
      <c r="A92" s="6" t="s">
        <v>119</v>
      </c>
      <c r="B92" s="7" t="s">
        <v>196</v>
      </c>
      <c r="C92" s="12" t="s">
        <v>197</v>
      </c>
      <c r="D92" s="8" t="s">
        <v>62</v>
      </c>
      <c r="E92" s="6" t="s">
        <v>12</v>
      </c>
      <c r="F92" s="6" t="s">
        <v>12</v>
      </c>
      <c r="G92" s="18" t="s">
        <v>479</v>
      </c>
      <c r="H92" s="18" t="s">
        <v>485</v>
      </c>
      <c r="I92" s="20" t="s">
        <v>13</v>
      </c>
      <c r="J92" s="15" t="s">
        <v>13</v>
      </c>
      <c r="K92" s="15" t="s">
        <v>13</v>
      </c>
    </row>
    <row r="93" spans="1:11" s="3" customFormat="1" ht="91" x14ac:dyDescent="0.3">
      <c r="A93" s="6" t="s">
        <v>119</v>
      </c>
      <c r="B93" s="7" t="s">
        <v>198</v>
      </c>
      <c r="C93" s="12" t="s">
        <v>199</v>
      </c>
      <c r="D93" s="8" t="s">
        <v>62</v>
      </c>
      <c r="E93" s="6" t="s">
        <v>12</v>
      </c>
      <c r="F93" s="6" t="s">
        <v>12</v>
      </c>
      <c r="G93" s="18" t="s">
        <v>479</v>
      </c>
      <c r="H93" s="18" t="s">
        <v>485</v>
      </c>
      <c r="I93" s="20" t="s">
        <v>13</v>
      </c>
      <c r="J93" s="15" t="s">
        <v>13</v>
      </c>
      <c r="K93" s="15" t="s">
        <v>13</v>
      </c>
    </row>
    <row r="94" spans="1:11" s="3" customFormat="1" ht="91" x14ac:dyDescent="0.3">
      <c r="A94" s="6" t="s">
        <v>119</v>
      </c>
      <c r="B94" s="7" t="s">
        <v>200</v>
      </c>
      <c r="C94" s="12" t="s">
        <v>201</v>
      </c>
      <c r="D94" s="8" t="s">
        <v>62</v>
      </c>
      <c r="E94" s="6" t="s">
        <v>12</v>
      </c>
      <c r="F94" s="6" t="s">
        <v>12</v>
      </c>
      <c r="G94" s="18" t="s">
        <v>479</v>
      </c>
      <c r="H94" s="18" t="s">
        <v>485</v>
      </c>
      <c r="I94" s="20" t="s">
        <v>13</v>
      </c>
      <c r="J94" s="15" t="s">
        <v>13</v>
      </c>
      <c r="K94" s="15" t="s">
        <v>13</v>
      </c>
    </row>
    <row r="95" spans="1:11" s="3" customFormat="1" ht="91" x14ac:dyDescent="0.3">
      <c r="A95" s="6" t="s">
        <v>119</v>
      </c>
      <c r="B95" s="7" t="s">
        <v>202</v>
      </c>
      <c r="C95" s="12" t="s">
        <v>203</v>
      </c>
      <c r="D95" s="8" t="s">
        <v>62</v>
      </c>
      <c r="E95" s="6" t="s">
        <v>12</v>
      </c>
      <c r="F95" s="6" t="s">
        <v>12</v>
      </c>
      <c r="G95" s="18" t="s">
        <v>479</v>
      </c>
      <c r="H95" s="18" t="s">
        <v>485</v>
      </c>
      <c r="I95" s="20" t="s">
        <v>13</v>
      </c>
      <c r="J95" s="15" t="s">
        <v>13</v>
      </c>
      <c r="K95" s="15" t="s">
        <v>13</v>
      </c>
    </row>
    <row r="96" spans="1:11" s="3" customFormat="1" ht="91" x14ac:dyDescent="0.3">
      <c r="A96" s="6" t="s">
        <v>119</v>
      </c>
      <c r="B96" s="7" t="s">
        <v>204</v>
      </c>
      <c r="C96" s="12" t="s">
        <v>205</v>
      </c>
      <c r="D96" s="8" t="s">
        <v>62</v>
      </c>
      <c r="E96" s="6" t="s">
        <v>12</v>
      </c>
      <c r="F96" s="6" t="s">
        <v>12</v>
      </c>
      <c r="G96" s="18" t="s">
        <v>479</v>
      </c>
      <c r="H96" s="18" t="s">
        <v>485</v>
      </c>
      <c r="I96" s="20" t="s">
        <v>13</v>
      </c>
      <c r="J96" s="15" t="s">
        <v>13</v>
      </c>
      <c r="K96" s="15" t="s">
        <v>13</v>
      </c>
    </row>
    <row r="97" spans="1:11" s="3" customFormat="1" x14ac:dyDescent="0.3">
      <c r="A97" s="6" t="s">
        <v>206</v>
      </c>
      <c r="B97" s="7" t="s">
        <v>207</v>
      </c>
      <c r="C97" s="12" t="s">
        <v>208</v>
      </c>
      <c r="D97" s="8" t="s">
        <v>11</v>
      </c>
      <c r="E97" s="6" t="s">
        <v>12</v>
      </c>
      <c r="F97" s="6" t="s">
        <v>12</v>
      </c>
      <c r="G97" s="18" t="s">
        <v>479</v>
      </c>
      <c r="H97" s="18" t="s">
        <v>485</v>
      </c>
      <c r="I97" s="18" t="s">
        <v>13</v>
      </c>
      <c r="J97" s="2" t="s">
        <v>13</v>
      </c>
      <c r="K97" s="2" t="s">
        <v>13</v>
      </c>
    </row>
    <row r="98" spans="1:11" s="3" customFormat="1" ht="26" x14ac:dyDescent="0.3">
      <c r="A98" s="6" t="s">
        <v>206</v>
      </c>
      <c r="B98" s="7" t="s">
        <v>209</v>
      </c>
      <c r="C98" s="12" t="s">
        <v>210</v>
      </c>
      <c r="D98" s="8" t="s">
        <v>11</v>
      </c>
      <c r="E98" s="6" t="s">
        <v>12</v>
      </c>
      <c r="F98" s="6" t="s">
        <v>12</v>
      </c>
      <c r="G98" s="18" t="s">
        <v>479</v>
      </c>
      <c r="H98" s="18" t="s">
        <v>485</v>
      </c>
      <c r="I98" s="18" t="s">
        <v>13</v>
      </c>
      <c r="J98" s="2" t="s">
        <v>13</v>
      </c>
      <c r="K98" s="2" t="s">
        <v>13</v>
      </c>
    </row>
    <row r="99" spans="1:11" s="3" customFormat="1" x14ac:dyDescent="0.3">
      <c r="A99" s="6" t="s">
        <v>206</v>
      </c>
      <c r="B99" s="7" t="s">
        <v>211</v>
      </c>
      <c r="C99" s="12" t="s">
        <v>212</v>
      </c>
      <c r="D99" s="8" t="s">
        <v>11</v>
      </c>
      <c r="E99" s="6" t="s">
        <v>12</v>
      </c>
      <c r="F99" s="6" t="s">
        <v>12</v>
      </c>
      <c r="G99" s="18" t="s">
        <v>479</v>
      </c>
      <c r="H99" s="18" t="s">
        <v>485</v>
      </c>
      <c r="I99" s="18" t="s">
        <v>13</v>
      </c>
      <c r="J99" s="2" t="s">
        <v>13</v>
      </c>
      <c r="K99" s="2" t="s">
        <v>13</v>
      </c>
    </row>
    <row r="100" spans="1:11" s="3" customFormat="1" ht="26" x14ac:dyDescent="0.3">
      <c r="A100" s="6" t="s">
        <v>206</v>
      </c>
      <c r="B100" s="7" t="s">
        <v>213</v>
      </c>
      <c r="C100" s="12" t="s">
        <v>214</v>
      </c>
      <c r="D100" s="8" t="s">
        <v>11</v>
      </c>
      <c r="E100" s="6" t="s">
        <v>12</v>
      </c>
      <c r="F100" s="6" t="s">
        <v>12</v>
      </c>
      <c r="G100" s="18" t="s">
        <v>479</v>
      </c>
      <c r="H100" s="18" t="s">
        <v>485</v>
      </c>
      <c r="I100" s="18" t="s">
        <v>13</v>
      </c>
      <c r="J100" s="2" t="s">
        <v>13</v>
      </c>
      <c r="K100" s="2" t="s">
        <v>13</v>
      </c>
    </row>
    <row r="101" spans="1:11" s="3" customFormat="1" x14ac:dyDescent="0.3">
      <c r="A101" s="6" t="s">
        <v>206</v>
      </c>
      <c r="B101" s="7" t="s">
        <v>215</v>
      </c>
      <c r="C101" s="12" t="s">
        <v>216</v>
      </c>
      <c r="D101" s="8" t="s">
        <v>11</v>
      </c>
      <c r="E101" s="6" t="s">
        <v>12</v>
      </c>
      <c r="F101" s="6" t="s">
        <v>12</v>
      </c>
      <c r="G101" s="18" t="s">
        <v>479</v>
      </c>
      <c r="H101" s="18" t="s">
        <v>485</v>
      </c>
      <c r="I101" s="18" t="s">
        <v>13</v>
      </c>
      <c r="J101" s="2" t="s">
        <v>13</v>
      </c>
      <c r="K101" s="2" t="s">
        <v>13</v>
      </c>
    </row>
    <row r="102" spans="1:11" s="3" customFormat="1" ht="26" x14ac:dyDescent="0.3">
      <c r="A102" s="6" t="s">
        <v>206</v>
      </c>
      <c r="B102" s="7" t="s">
        <v>217</v>
      </c>
      <c r="C102" s="12" t="s">
        <v>218</v>
      </c>
      <c r="D102" s="8" t="s">
        <v>11</v>
      </c>
      <c r="E102" s="6" t="s">
        <v>12</v>
      </c>
      <c r="F102" s="6" t="s">
        <v>12</v>
      </c>
      <c r="G102" s="18" t="s">
        <v>479</v>
      </c>
      <c r="H102" s="18" t="s">
        <v>485</v>
      </c>
      <c r="I102" s="18" t="s">
        <v>13</v>
      </c>
      <c r="J102" s="2" t="s">
        <v>13</v>
      </c>
      <c r="K102" s="2" t="s">
        <v>13</v>
      </c>
    </row>
    <row r="103" spans="1:11" s="3" customFormat="1" x14ac:dyDescent="0.3">
      <c r="A103" s="6" t="s">
        <v>206</v>
      </c>
      <c r="B103" s="7" t="s">
        <v>219</v>
      </c>
      <c r="C103" s="12" t="s">
        <v>220</v>
      </c>
      <c r="D103" s="8" t="s">
        <v>11</v>
      </c>
      <c r="E103" s="6" t="s">
        <v>12</v>
      </c>
      <c r="F103" s="6" t="s">
        <v>12</v>
      </c>
      <c r="G103" s="18" t="s">
        <v>479</v>
      </c>
      <c r="H103" s="18" t="s">
        <v>485</v>
      </c>
      <c r="I103" s="18" t="s">
        <v>13</v>
      </c>
      <c r="J103" s="2" t="s">
        <v>13</v>
      </c>
      <c r="K103" s="2" t="s">
        <v>13</v>
      </c>
    </row>
    <row r="104" spans="1:11" x14ac:dyDescent="0.35">
      <c r="A104" s="11" t="s">
        <v>221</v>
      </c>
      <c r="B104" s="9" t="s">
        <v>222</v>
      </c>
      <c r="C104" s="13" t="s">
        <v>223</v>
      </c>
      <c r="D104" s="8" t="s">
        <v>11</v>
      </c>
      <c r="E104" s="6" t="s">
        <v>12</v>
      </c>
      <c r="F104" s="6" t="s">
        <v>12</v>
      </c>
      <c r="G104" s="18" t="s">
        <v>479</v>
      </c>
      <c r="H104" s="18" t="s">
        <v>485</v>
      </c>
      <c r="I104" s="18" t="s">
        <v>13</v>
      </c>
      <c r="J104" s="2" t="s">
        <v>13</v>
      </c>
      <c r="K104" s="2" t="s">
        <v>13</v>
      </c>
    </row>
    <row r="105" spans="1:11" x14ac:dyDescent="0.35">
      <c r="A105" s="11" t="s">
        <v>221</v>
      </c>
      <c r="B105" s="9" t="s">
        <v>224</v>
      </c>
      <c r="C105" s="13" t="s">
        <v>225</v>
      </c>
      <c r="D105" s="8" t="s">
        <v>11</v>
      </c>
      <c r="E105" s="6" t="s">
        <v>12</v>
      </c>
      <c r="F105" s="6" t="s">
        <v>12</v>
      </c>
      <c r="G105" s="18" t="s">
        <v>479</v>
      </c>
      <c r="H105" s="18" t="s">
        <v>485</v>
      </c>
      <c r="I105" s="18" t="s">
        <v>13</v>
      </c>
      <c r="J105" s="2" t="s">
        <v>13</v>
      </c>
      <c r="K105" s="2" t="s">
        <v>13</v>
      </c>
    </row>
    <row r="106" spans="1:11" x14ac:dyDescent="0.35">
      <c r="A106" s="11" t="s">
        <v>221</v>
      </c>
      <c r="B106" s="9" t="s">
        <v>226</v>
      </c>
      <c r="C106" s="13" t="s">
        <v>227</v>
      </c>
      <c r="D106" s="8" t="s">
        <v>11</v>
      </c>
      <c r="E106" s="6" t="s">
        <v>12</v>
      </c>
      <c r="F106" s="6" t="s">
        <v>12</v>
      </c>
      <c r="G106" s="18" t="s">
        <v>479</v>
      </c>
      <c r="H106" s="18" t="s">
        <v>485</v>
      </c>
      <c r="I106" s="18" t="s">
        <v>13</v>
      </c>
      <c r="J106" s="2" t="s">
        <v>13</v>
      </c>
      <c r="K106" s="2" t="s">
        <v>13</v>
      </c>
    </row>
    <row r="107" spans="1:11" x14ac:dyDescent="0.35">
      <c r="A107" s="11" t="s">
        <v>221</v>
      </c>
      <c r="B107" s="9" t="s">
        <v>228</v>
      </c>
      <c r="C107" s="13" t="s">
        <v>229</v>
      </c>
      <c r="D107" s="8" t="s">
        <v>11</v>
      </c>
      <c r="E107" s="6" t="s">
        <v>12</v>
      </c>
      <c r="F107" s="6" t="s">
        <v>12</v>
      </c>
      <c r="G107" s="18" t="s">
        <v>479</v>
      </c>
      <c r="H107" s="18" t="s">
        <v>485</v>
      </c>
      <c r="I107" s="18" t="s">
        <v>13</v>
      </c>
      <c r="J107" s="2" t="s">
        <v>13</v>
      </c>
      <c r="K107" s="2" t="s">
        <v>13</v>
      </c>
    </row>
    <row r="108" spans="1:11" ht="26" x14ac:dyDescent="0.35">
      <c r="A108" s="11" t="s">
        <v>221</v>
      </c>
      <c r="B108" s="9" t="s">
        <v>230</v>
      </c>
      <c r="C108" s="13" t="s">
        <v>231</v>
      </c>
      <c r="D108" s="8" t="s">
        <v>11</v>
      </c>
      <c r="E108" s="6" t="s">
        <v>12</v>
      </c>
      <c r="F108" s="6" t="s">
        <v>12</v>
      </c>
      <c r="G108" s="18" t="s">
        <v>479</v>
      </c>
      <c r="H108" s="18" t="s">
        <v>485</v>
      </c>
      <c r="I108" s="18" t="s">
        <v>13</v>
      </c>
      <c r="J108" s="2" t="s">
        <v>13</v>
      </c>
      <c r="K108" s="2" t="s">
        <v>13</v>
      </c>
    </row>
    <row r="109" spans="1:11" ht="26" x14ac:dyDescent="0.35">
      <c r="A109" s="11" t="s">
        <v>221</v>
      </c>
      <c r="B109" s="9" t="s">
        <v>232</v>
      </c>
      <c r="C109" s="13" t="s">
        <v>233</v>
      </c>
      <c r="D109" s="8" t="s">
        <v>11</v>
      </c>
      <c r="E109" s="6" t="s">
        <v>12</v>
      </c>
      <c r="F109" s="6" t="s">
        <v>12</v>
      </c>
      <c r="G109" s="18" t="s">
        <v>479</v>
      </c>
      <c r="H109" s="18" t="s">
        <v>485</v>
      </c>
      <c r="I109" s="18" t="s">
        <v>13</v>
      </c>
      <c r="J109" s="2" t="s">
        <v>13</v>
      </c>
      <c r="K109" s="2" t="s">
        <v>13</v>
      </c>
    </row>
    <row r="110" spans="1:11" x14ac:dyDescent="0.35">
      <c r="A110" s="11" t="s">
        <v>221</v>
      </c>
      <c r="B110" s="9" t="s">
        <v>234</v>
      </c>
      <c r="C110" s="13" t="s">
        <v>235</v>
      </c>
      <c r="D110" s="8" t="s">
        <v>11</v>
      </c>
      <c r="E110" s="6" t="s">
        <v>12</v>
      </c>
      <c r="F110" s="6" t="s">
        <v>12</v>
      </c>
      <c r="G110" s="18" t="s">
        <v>479</v>
      </c>
      <c r="H110" s="18" t="s">
        <v>485</v>
      </c>
      <c r="I110" s="18" t="s">
        <v>13</v>
      </c>
      <c r="J110" s="2" t="s">
        <v>13</v>
      </c>
      <c r="K110" s="2" t="s">
        <v>13</v>
      </c>
    </row>
    <row r="111" spans="1:11" x14ac:dyDescent="0.35">
      <c r="A111" s="11" t="s">
        <v>221</v>
      </c>
      <c r="B111" s="9" t="s">
        <v>236</v>
      </c>
      <c r="C111" s="13" t="s">
        <v>237</v>
      </c>
      <c r="D111" s="8" t="s">
        <v>11</v>
      </c>
      <c r="E111" s="6" t="s">
        <v>12</v>
      </c>
      <c r="F111" s="6" t="s">
        <v>12</v>
      </c>
      <c r="G111" s="18" t="s">
        <v>479</v>
      </c>
      <c r="H111" s="18" t="s">
        <v>485</v>
      </c>
      <c r="I111" s="18" t="s">
        <v>13</v>
      </c>
      <c r="J111" s="2" t="s">
        <v>13</v>
      </c>
      <c r="K111" s="2" t="s">
        <v>13</v>
      </c>
    </row>
    <row r="112" spans="1:11" x14ac:dyDescent="0.35">
      <c r="A112" s="11" t="s">
        <v>221</v>
      </c>
      <c r="B112" s="9" t="s">
        <v>238</v>
      </c>
      <c r="C112" s="13" t="s">
        <v>239</v>
      </c>
      <c r="D112" s="8" t="s">
        <v>11</v>
      </c>
      <c r="E112" s="6" t="s">
        <v>12</v>
      </c>
      <c r="F112" s="6" t="s">
        <v>12</v>
      </c>
      <c r="G112" s="18" t="s">
        <v>479</v>
      </c>
      <c r="H112" s="18" t="s">
        <v>485</v>
      </c>
      <c r="I112" s="18" t="s">
        <v>13</v>
      </c>
      <c r="J112" s="2" t="s">
        <v>13</v>
      </c>
      <c r="K112" s="2" t="s">
        <v>13</v>
      </c>
    </row>
    <row r="113" spans="1:11" x14ac:dyDescent="0.35">
      <c r="A113" s="11" t="s">
        <v>221</v>
      </c>
      <c r="B113" s="9" t="s">
        <v>240</v>
      </c>
      <c r="C113" s="13" t="s">
        <v>241</v>
      </c>
      <c r="D113" s="8" t="s">
        <v>11</v>
      </c>
      <c r="E113" s="6" t="s">
        <v>12</v>
      </c>
      <c r="F113" s="6" t="s">
        <v>12</v>
      </c>
      <c r="G113" s="18" t="s">
        <v>479</v>
      </c>
      <c r="H113" s="18" t="s">
        <v>485</v>
      </c>
      <c r="I113" s="18" t="s">
        <v>13</v>
      </c>
      <c r="J113" s="2" t="s">
        <v>13</v>
      </c>
      <c r="K113" s="2" t="s">
        <v>13</v>
      </c>
    </row>
    <row r="114" spans="1:11" ht="26" x14ac:dyDescent="0.35">
      <c r="A114" s="11" t="s">
        <v>221</v>
      </c>
      <c r="B114" s="9" t="s">
        <v>242</v>
      </c>
      <c r="C114" s="13" t="s">
        <v>243</v>
      </c>
      <c r="D114" s="8" t="s">
        <v>11</v>
      </c>
      <c r="E114" s="6" t="s">
        <v>12</v>
      </c>
      <c r="F114" s="6" t="s">
        <v>12</v>
      </c>
      <c r="G114" s="18" t="s">
        <v>479</v>
      </c>
      <c r="H114" s="18" t="s">
        <v>485</v>
      </c>
      <c r="I114" s="18" t="s">
        <v>13</v>
      </c>
      <c r="J114" s="2" t="s">
        <v>13</v>
      </c>
      <c r="K114" s="2" t="s">
        <v>13</v>
      </c>
    </row>
    <row r="115" spans="1:11" ht="26" x14ac:dyDescent="0.35">
      <c r="A115" s="11" t="s">
        <v>221</v>
      </c>
      <c r="B115" s="9" t="s">
        <v>244</v>
      </c>
      <c r="C115" s="13" t="s">
        <v>245</v>
      </c>
      <c r="D115" s="8" t="s">
        <v>11</v>
      </c>
      <c r="E115" s="6" t="s">
        <v>12</v>
      </c>
      <c r="F115" s="6" t="s">
        <v>12</v>
      </c>
      <c r="G115" s="18" t="s">
        <v>479</v>
      </c>
      <c r="H115" s="18" t="s">
        <v>485</v>
      </c>
      <c r="I115" s="18" t="s">
        <v>13</v>
      </c>
      <c r="J115" s="2" t="s">
        <v>13</v>
      </c>
      <c r="K115" s="2" t="s">
        <v>13</v>
      </c>
    </row>
    <row r="116" spans="1:11" x14ac:dyDescent="0.35">
      <c r="A116" s="11" t="s">
        <v>221</v>
      </c>
      <c r="B116" s="9" t="s">
        <v>246</v>
      </c>
      <c r="C116" s="13" t="s">
        <v>247</v>
      </c>
      <c r="D116" s="8" t="s">
        <v>11</v>
      </c>
      <c r="E116" s="6" t="s">
        <v>12</v>
      </c>
      <c r="F116" s="6" t="s">
        <v>12</v>
      </c>
      <c r="G116" s="18" t="s">
        <v>479</v>
      </c>
      <c r="H116" s="18" t="s">
        <v>485</v>
      </c>
      <c r="I116" s="18" t="s">
        <v>13</v>
      </c>
      <c r="J116" s="2" t="s">
        <v>13</v>
      </c>
      <c r="K116" s="2" t="s">
        <v>13</v>
      </c>
    </row>
    <row r="117" spans="1:11" x14ac:dyDescent="0.35">
      <c r="A117" s="11" t="s">
        <v>221</v>
      </c>
      <c r="B117" s="9" t="s">
        <v>248</v>
      </c>
      <c r="C117" s="13" t="s">
        <v>249</v>
      </c>
      <c r="D117" s="8" t="s">
        <v>11</v>
      </c>
      <c r="E117" s="6" t="s">
        <v>12</v>
      </c>
      <c r="F117" s="6" t="s">
        <v>12</v>
      </c>
      <c r="G117" s="18" t="s">
        <v>479</v>
      </c>
      <c r="H117" s="18" t="s">
        <v>485</v>
      </c>
      <c r="I117" s="18" t="s">
        <v>13</v>
      </c>
      <c r="J117" s="2" t="s">
        <v>13</v>
      </c>
      <c r="K117" s="2" t="s">
        <v>13</v>
      </c>
    </row>
    <row r="118" spans="1:11" x14ac:dyDescent="0.35">
      <c r="A118" s="11" t="s">
        <v>221</v>
      </c>
      <c r="B118" s="9" t="s">
        <v>250</v>
      </c>
      <c r="C118" s="13" t="s">
        <v>251</v>
      </c>
      <c r="D118" s="8" t="s">
        <v>11</v>
      </c>
      <c r="E118" s="6" t="s">
        <v>12</v>
      </c>
      <c r="F118" s="6" t="s">
        <v>12</v>
      </c>
      <c r="G118" s="18" t="s">
        <v>479</v>
      </c>
      <c r="H118" s="18" t="s">
        <v>485</v>
      </c>
      <c r="I118" s="18" t="s">
        <v>13</v>
      </c>
      <c r="J118" s="2" t="s">
        <v>13</v>
      </c>
      <c r="K118" s="2" t="s">
        <v>13</v>
      </c>
    </row>
    <row r="119" spans="1:11" ht="26" x14ac:dyDescent="0.35">
      <c r="A119" s="11" t="s">
        <v>221</v>
      </c>
      <c r="B119" s="9" t="s">
        <v>252</v>
      </c>
      <c r="C119" s="13" t="s">
        <v>253</v>
      </c>
      <c r="D119" s="8" t="s">
        <v>11</v>
      </c>
      <c r="E119" s="6" t="s">
        <v>12</v>
      </c>
      <c r="F119" s="6" t="s">
        <v>12</v>
      </c>
      <c r="G119" s="18" t="s">
        <v>479</v>
      </c>
      <c r="H119" s="18" t="s">
        <v>485</v>
      </c>
      <c r="I119" s="18" t="s">
        <v>13</v>
      </c>
      <c r="J119" s="2" t="s">
        <v>13</v>
      </c>
      <c r="K119" s="2" t="s">
        <v>13</v>
      </c>
    </row>
    <row r="120" spans="1:11" ht="26" x14ac:dyDescent="0.35">
      <c r="A120" s="11" t="s">
        <v>221</v>
      </c>
      <c r="B120" s="9" t="s">
        <v>254</v>
      </c>
      <c r="C120" s="13" t="s">
        <v>255</v>
      </c>
      <c r="D120" s="8" t="s">
        <v>11</v>
      </c>
      <c r="E120" s="6" t="s">
        <v>12</v>
      </c>
      <c r="F120" s="6" t="s">
        <v>12</v>
      </c>
      <c r="G120" s="18" t="s">
        <v>479</v>
      </c>
      <c r="H120" s="18" t="s">
        <v>485</v>
      </c>
      <c r="I120" s="18" t="s">
        <v>13</v>
      </c>
      <c r="J120" s="2" t="s">
        <v>13</v>
      </c>
      <c r="K120" s="2" t="s">
        <v>13</v>
      </c>
    </row>
    <row r="121" spans="1:11" ht="26" x14ac:dyDescent="0.35">
      <c r="A121" s="11" t="s">
        <v>221</v>
      </c>
      <c r="B121" s="9" t="s">
        <v>256</v>
      </c>
      <c r="C121" s="13" t="s">
        <v>257</v>
      </c>
      <c r="D121" s="8" t="s">
        <v>11</v>
      </c>
      <c r="E121" s="6" t="s">
        <v>12</v>
      </c>
      <c r="F121" s="6" t="s">
        <v>12</v>
      </c>
      <c r="G121" s="18" t="s">
        <v>479</v>
      </c>
      <c r="H121" s="18" t="s">
        <v>485</v>
      </c>
      <c r="I121" s="18" t="s">
        <v>13</v>
      </c>
      <c r="J121" s="2" t="s">
        <v>13</v>
      </c>
      <c r="K121" s="2" t="s">
        <v>13</v>
      </c>
    </row>
    <row r="122" spans="1:11" x14ac:dyDescent="0.35">
      <c r="A122" s="11" t="s">
        <v>221</v>
      </c>
      <c r="B122" s="9" t="s">
        <v>258</v>
      </c>
      <c r="C122" s="13" t="s">
        <v>259</v>
      </c>
      <c r="D122" s="8" t="s">
        <v>11</v>
      </c>
      <c r="E122" s="6" t="s">
        <v>12</v>
      </c>
      <c r="F122" s="6" t="s">
        <v>12</v>
      </c>
      <c r="G122" s="18" t="s">
        <v>479</v>
      </c>
      <c r="H122" s="18" t="s">
        <v>485</v>
      </c>
      <c r="I122" s="18" t="s">
        <v>13</v>
      </c>
      <c r="J122" s="2" t="s">
        <v>13</v>
      </c>
      <c r="K122" s="2" t="s">
        <v>13</v>
      </c>
    </row>
    <row r="123" spans="1:11" x14ac:dyDescent="0.35">
      <c r="A123" s="11" t="s">
        <v>221</v>
      </c>
      <c r="B123" s="9" t="s">
        <v>260</v>
      </c>
      <c r="C123" s="13" t="s">
        <v>261</v>
      </c>
      <c r="D123" s="8" t="s">
        <v>11</v>
      </c>
      <c r="E123" s="6" t="s">
        <v>12</v>
      </c>
      <c r="F123" s="6" t="s">
        <v>12</v>
      </c>
      <c r="G123" s="18" t="s">
        <v>479</v>
      </c>
      <c r="H123" s="18" t="s">
        <v>485</v>
      </c>
      <c r="I123" s="18" t="s">
        <v>13</v>
      </c>
      <c r="J123" s="2" t="s">
        <v>13</v>
      </c>
      <c r="K123" s="2" t="s">
        <v>13</v>
      </c>
    </row>
    <row r="124" spans="1:11" x14ac:dyDescent="0.35">
      <c r="A124" s="11" t="s">
        <v>221</v>
      </c>
      <c r="B124" s="9" t="s">
        <v>262</v>
      </c>
      <c r="C124" s="13" t="s">
        <v>263</v>
      </c>
      <c r="D124" s="8" t="s">
        <v>11</v>
      </c>
      <c r="E124" s="6" t="s">
        <v>12</v>
      </c>
      <c r="F124" s="6" t="s">
        <v>12</v>
      </c>
      <c r="G124" s="18" t="s">
        <v>479</v>
      </c>
      <c r="H124" s="18" t="s">
        <v>485</v>
      </c>
      <c r="I124" s="18" t="s">
        <v>13</v>
      </c>
      <c r="J124" s="2" t="s">
        <v>13</v>
      </c>
      <c r="K124" s="2" t="s">
        <v>13</v>
      </c>
    </row>
    <row r="125" spans="1:11" s="3" customFormat="1" ht="26" x14ac:dyDescent="0.3">
      <c r="A125" s="6" t="s">
        <v>264</v>
      </c>
      <c r="B125" s="7" t="s">
        <v>265</v>
      </c>
      <c r="C125" s="12" t="s">
        <v>266</v>
      </c>
      <c r="D125" s="8" t="s">
        <v>62</v>
      </c>
      <c r="E125" s="6" t="s">
        <v>12</v>
      </c>
      <c r="F125" s="6" t="s">
        <v>12</v>
      </c>
      <c r="G125" s="18" t="s">
        <v>479</v>
      </c>
      <c r="H125" s="18" t="s">
        <v>485</v>
      </c>
      <c r="I125" s="18" t="s">
        <v>13</v>
      </c>
      <c r="J125" s="5" t="s">
        <v>13</v>
      </c>
      <c r="K125" s="15" t="s">
        <v>13</v>
      </c>
    </row>
    <row r="126" spans="1:11" s="3" customFormat="1" ht="26" x14ac:dyDescent="0.3">
      <c r="A126" s="6" t="s">
        <v>264</v>
      </c>
      <c r="B126" s="7" t="s">
        <v>267</v>
      </c>
      <c r="C126" s="12" t="s">
        <v>268</v>
      </c>
      <c r="D126" s="8" t="s">
        <v>62</v>
      </c>
      <c r="E126" s="6" t="s">
        <v>12</v>
      </c>
      <c r="F126" s="6" t="s">
        <v>12</v>
      </c>
      <c r="G126" s="18" t="s">
        <v>479</v>
      </c>
      <c r="H126" s="18" t="s">
        <v>485</v>
      </c>
      <c r="I126" s="18" t="s">
        <v>13</v>
      </c>
      <c r="J126" s="5" t="s">
        <v>13</v>
      </c>
      <c r="K126" s="15" t="s">
        <v>13</v>
      </c>
    </row>
    <row r="127" spans="1:11" s="3" customFormat="1" ht="26" x14ac:dyDescent="0.3">
      <c r="A127" s="6" t="s">
        <v>264</v>
      </c>
      <c r="B127" s="7" t="s">
        <v>269</v>
      </c>
      <c r="C127" s="12" t="s">
        <v>270</v>
      </c>
      <c r="D127" s="8" t="s">
        <v>62</v>
      </c>
      <c r="E127" s="6" t="s">
        <v>12</v>
      </c>
      <c r="F127" s="6" t="s">
        <v>12</v>
      </c>
      <c r="G127" s="18" t="s">
        <v>479</v>
      </c>
      <c r="H127" s="18" t="s">
        <v>485</v>
      </c>
      <c r="I127" s="18" t="s">
        <v>13</v>
      </c>
      <c r="J127" s="5" t="s">
        <v>13</v>
      </c>
      <c r="K127" s="15" t="s">
        <v>13</v>
      </c>
    </row>
    <row r="128" spans="1:11" s="3" customFormat="1" ht="26" x14ac:dyDescent="0.3">
      <c r="A128" s="6" t="s">
        <v>264</v>
      </c>
      <c r="B128" s="7" t="s">
        <v>271</v>
      </c>
      <c r="C128" s="12" t="s">
        <v>272</v>
      </c>
      <c r="D128" s="8" t="s">
        <v>62</v>
      </c>
      <c r="E128" s="6" t="s">
        <v>12</v>
      </c>
      <c r="F128" s="6" t="s">
        <v>12</v>
      </c>
      <c r="G128" s="18" t="s">
        <v>479</v>
      </c>
      <c r="H128" s="18" t="s">
        <v>485</v>
      </c>
      <c r="I128" s="18" t="s">
        <v>13</v>
      </c>
      <c r="J128" s="5" t="s">
        <v>13</v>
      </c>
      <c r="K128" s="15" t="s">
        <v>13</v>
      </c>
    </row>
    <row r="129" spans="1:11" s="3" customFormat="1" ht="26" x14ac:dyDescent="0.3">
      <c r="A129" s="6" t="s">
        <v>264</v>
      </c>
      <c r="B129" s="7" t="s">
        <v>273</v>
      </c>
      <c r="C129" s="12" t="s">
        <v>274</v>
      </c>
      <c r="D129" s="8" t="s">
        <v>62</v>
      </c>
      <c r="E129" s="6" t="s">
        <v>12</v>
      </c>
      <c r="F129" s="6" t="s">
        <v>12</v>
      </c>
      <c r="G129" s="18" t="s">
        <v>479</v>
      </c>
      <c r="H129" s="18" t="s">
        <v>485</v>
      </c>
      <c r="I129" s="20">
        <v>135</v>
      </c>
      <c r="J129" s="15">
        <f t="shared" ref="J129:J137" si="5">K129</f>
        <v>0.36986300999999999</v>
      </c>
      <c r="K129" s="15">
        <f t="shared" ref="K129:K137" si="6">ROUND(I129/365,8)</f>
        <v>0.36986300999999999</v>
      </c>
    </row>
    <row r="130" spans="1:11" s="3" customFormat="1" ht="26" x14ac:dyDescent="0.3">
      <c r="A130" s="6" t="s">
        <v>264</v>
      </c>
      <c r="B130" s="7" t="s">
        <v>275</v>
      </c>
      <c r="C130" s="12" t="s">
        <v>276</v>
      </c>
      <c r="D130" s="8" t="s">
        <v>62</v>
      </c>
      <c r="E130" s="6" t="s">
        <v>12</v>
      </c>
      <c r="F130" s="6" t="s">
        <v>12</v>
      </c>
      <c r="G130" s="18" t="s">
        <v>479</v>
      </c>
      <c r="H130" s="18" t="s">
        <v>485</v>
      </c>
      <c r="I130" s="20">
        <v>252</v>
      </c>
      <c r="J130" s="15">
        <f t="shared" si="5"/>
        <v>0.69041096000000002</v>
      </c>
      <c r="K130" s="15">
        <f t="shared" si="6"/>
        <v>0.69041096000000002</v>
      </c>
    </row>
    <row r="131" spans="1:11" s="3" customFormat="1" ht="26" x14ac:dyDescent="0.3">
      <c r="A131" s="6" t="s">
        <v>264</v>
      </c>
      <c r="B131" s="7" t="s">
        <v>277</v>
      </c>
      <c r="C131" s="12" t="s">
        <v>278</v>
      </c>
      <c r="D131" s="8" t="s">
        <v>62</v>
      </c>
      <c r="E131" s="6" t="s">
        <v>12</v>
      </c>
      <c r="F131" s="6" t="s">
        <v>12</v>
      </c>
      <c r="G131" s="18" t="s">
        <v>479</v>
      </c>
      <c r="H131" s="18" t="s">
        <v>485</v>
      </c>
      <c r="I131" s="20">
        <v>135</v>
      </c>
      <c r="J131" s="15">
        <f t="shared" si="5"/>
        <v>0.36986300999999999</v>
      </c>
      <c r="K131" s="15">
        <f t="shared" si="6"/>
        <v>0.36986300999999999</v>
      </c>
    </row>
    <row r="132" spans="1:11" s="3" customFormat="1" ht="26" x14ac:dyDescent="0.3">
      <c r="A132" s="6" t="s">
        <v>264</v>
      </c>
      <c r="B132" s="7" t="s">
        <v>279</v>
      </c>
      <c r="C132" s="12" t="s">
        <v>280</v>
      </c>
      <c r="D132" s="8" t="s">
        <v>62</v>
      </c>
      <c r="E132" s="6" t="s">
        <v>12</v>
      </c>
      <c r="F132" s="6" t="s">
        <v>12</v>
      </c>
      <c r="G132" s="18" t="s">
        <v>479</v>
      </c>
      <c r="H132" s="18" t="s">
        <v>485</v>
      </c>
      <c r="I132" s="20">
        <v>24</v>
      </c>
      <c r="J132" s="15">
        <f t="shared" si="5"/>
        <v>6.5753420000000007E-2</v>
      </c>
      <c r="K132" s="15">
        <f t="shared" si="6"/>
        <v>6.5753420000000007E-2</v>
      </c>
    </row>
    <row r="133" spans="1:11" s="3" customFormat="1" ht="26" x14ac:dyDescent="0.3">
      <c r="A133" s="6" t="s">
        <v>264</v>
      </c>
      <c r="B133" s="7" t="s">
        <v>281</v>
      </c>
      <c r="C133" s="12" t="s">
        <v>282</v>
      </c>
      <c r="D133" s="8" t="s">
        <v>62</v>
      </c>
      <c r="E133" s="6" t="s">
        <v>12</v>
      </c>
      <c r="F133" s="6" t="s">
        <v>12</v>
      </c>
      <c r="G133" s="18" t="s">
        <v>479</v>
      </c>
      <c r="H133" s="18" t="s">
        <v>485</v>
      </c>
      <c r="I133" s="22">
        <v>12.8</v>
      </c>
      <c r="J133" s="15">
        <f t="shared" si="5"/>
        <v>3.5068490000000001E-2</v>
      </c>
      <c r="K133" s="15">
        <f t="shared" si="6"/>
        <v>3.5068490000000001E-2</v>
      </c>
    </row>
    <row r="134" spans="1:11" s="3" customFormat="1" ht="26" x14ac:dyDescent="0.3">
      <c r="A134" s="6" t="s">
        <v>264</v>
      </c>
      <c r="B134" s="7" t="s">
        <v>283</v>
      </c>
      <c r="C134" s="12" t="s">
        <v>284</v>
      </c>
      <c r="D134" s="8" t="s">
        <v>62</v>
      </c>
      <c r="E134" s="6" t="s">
        <v>12</v>
      </c>
      <c r="F134" s="6" t="s">
        <v>12</v>
      </c>
      <c r="G134" s="18" t="s">
        <v>479</v>
      </c>
      <c r="H134" s="18" t="s">
        <v>485</v>
      </c>
      <c r="I134" s="20">
        <v>7.84</v>
      </c>
      <c r="J134" s="15">
        <f t="shared" si="5"/>
        <v>2.1479450000000001E-2</v>
      </c>
      <c r="K134" s="15">
        <f t="shared" si="6"/>
        <v>2.1479450000000001E-2</v>
      </c>
    </row>
    <row r="135" spans="1:11" s="3" customFormat="1" ht="26" x14ac:dyDescent="0.3">
      <c r="A135" s="6" t="s">
        <v>264</v>
      </c>
      <c r="B135" s="7" t="s">
        <v>285</v>
      </c>
      <c r="C135" s="12" t="s">
        <v>286</v>
      </c>
      <c r="D135" s="8" t="s">
        <v>62</v>
      </c>
      <c r="E135" s="6" t="s">
        <v>12</v>
      </c>
      <c r="F135" s="6" t="s">
        <v>12</v>
      </c>
      <c r="G135" s="18" t="s">
        <v>479</v>
      </c>
      <c r="H135" s="18" t="s">
        <v>485</v>
      </c>
      <c r="I135" s="20">
        <v>7.84</v>
      </c>
      <c r="J135" s="15">
        <f t="shared" si="5"/>
        <v>2.1479450000000001E-2</v>
      </c>
      <c r="K135" s="15">
        <f t="shared" si="6"/>
        <v>2.1479450000000001E-2</v>
      </c>
    </row>
    <row r="136" spans="1:11" s="3" customFormat="1" ht="26" x14ac:dyDescent="0.3">
      <c r="A136" s="6" t="s">
        <v>264</v>
      </c>
      <c r="B136" s="7" t="s">
        <v>287</v>
      </c>
      <c r="C136" s="12" t="s">
        <v>288</v>
      </c>
      <c r="D136" s="8" t="s">
        <v>62</v>
      </c>
      <c r="E136" s="6" t="s">
        <v>12</v>
      </c>
      <c r="F136" s="6" t="s">
        <v>12</v>
      </c>
      <c r="G136" s="18" t="s">
        <v>479</v>
      </c>
      <c r="H136" s="18" t="s">
        <v>485</v>
      </c>
      <c r="I136" s="20">
        <v>7.84</v>
      </c>
      <c r="J136" s="15">
        <f t="shared" si="5"/>
        <v>2.1479450000000001E-2</v>
      </c>
      <c r="K136" s="15">
        <f t="shared" si="6"/>
        <v>2.1479450000000001E-2</v>
      </c>
    </row>
    <row r="137" spans="1:11" s="3" customFormat="1" ht="26" x14ac:dyDescent="0.3">
      <c r="A137" s="6" t="s">
        <v>264</v>
      </c>
      <c r="B137" s="7" t="s">
        <v>289</v>
      </c>
      <c r="C137" s="12" t="s">
        <v>290</v>
      </c>
      <c r="D137" s="8" t="s">
        <v>62</v>
      </c>
      <c r="E137" s="6" t="s">
        <v>12</v>
      </c>
      <c r="F137" s="6" t="s">
        <v>12</v>
      </c>
      <c r="G137" s="18" t="s">
        <v>479</v>
      </c>
      <c r="H137" s="18" t="s">
        <v>485</v>
      </c>
      <c r="I137" s="22">
        <v>7.84</v>
      </c>
      <c r="J137" s="15">
        <f t="shared" si="5"/>
        <v>2.1479450000000001E-2</v>
      </c>
      <c r="K137" s="15">
        <f t="shared" si="6"/>
        <v>2.1479450000000001E-2</v>
      </c>
    </row>
    <row r="138" spans="1:11" s="3" customFormat="1" ht="26" x14ac:dyDescent="0.3">
      <c r="A138" s="6" t="s">
        <v>264</v>
      </c>
      <c r="B138" s="7" t="s">
        <v>291</v>
      </c>
      <c r="C138" s="12" t="s">
        <v>292</v>
      </c>
      <c r="D138" s="8" t="s">
        <v>62</v>
      </c>
      <c r="E138" s="6" t="s">
        <v>12</v>
      </c>
      <c r="F138" s="6" t="s">
        <v>12</v>
      </c>
      <c r="G138" s="18" t="s">
        <v>479</v>
      </c>
      <c r="H138" s="18" t="s">
        <v>485</v>
      </c>
      <c r="I138" s="18" t="s">
        <v>13</v>
      </c>
      <c r="J138" s="5" t="s">
        <v>13</v>
      </c>
      <c r="K138" s="15" t="s">
        <v>13</v>
      </c>
    </row>
    <row r="139" spans="1:11" s="3" customFormat="1" ht="26" x14ac:dyDescent="0.3">
      <c r="A139" s="6" t="s">
        <v>264</v>
      </c>
      <c r="B139" s="7" t="s">
        <v>293</v>
      </c>
      <c r="C139" s="12" t="s">
        <v>294</v>
      </c>
      <c r="D139" s="8" t="s">
        <v>62</v>
      </c>
      <c r="E139" s="6" t="s">
        <v>12</v>
      </c>
      <c r="F139" s="6" t="s">
        <v>12</v>
      </c>
      <c r="G139" s="18" t="s">
        <v>479</v>
      </c>
      <c r="H139" s="18" t="s">
        <v>485</v>
      </c>
      <c r="I139" s="18" t="s">
        <v>13</v>
      </c>
      <c r="J139" s="5" t="s">
        <v>13</v>
      </c>
      <c r="K139" s="15" t="s">
        <v>13</v>
      </c>
    </row>
    <row r="140" spans="1:11" s="3" customFormat="1" ht="26" x14ac:dyDescent="0.3">
      <c r="A140" s="6" t="s">
        <v>264</v>
      </c>
      <c r="B140" s="7" t="s">
        <v>295</v>
      </c>
      <c r="C140" s="12" t="s">
        <v>296</v>
      </c>
      <c r="D140" s="8" t="s">
        <v>62</v>
      </c>
      <c r="E140" s="6" t="s">
        <v>12</v>
      </c>
      <c r="F140" s="6" t="s">
        <v>12</v>
      </c>
      <c r="G140" s="18" t="s">
        <v>479</v>
      </c>
      <c r="H140" s="18" t="s">
        <v>485</v>
      </c>
      <c r="I140" s="28">
        <v>60</v>
      </c>
      <c r="J140" s="15">
        <f t="shared" ref="J140" si="7">K140</f>
        <v>0.16438356000000001</v>
      </c>
      <c r="K140" s="15">
        <f>ROUND(I140/365,8)</f>
        <v>0.16438356000000001</v>
      </c>
    </row>
    <row r="141" spans="1:11" s="3" customFormat="1" ht="26" x14ac:dyDescent="0.3">
      <c r="A141" s="6" t="s">
        <v>264</v>
      </c>
      <c r="B141" s="7" t="s">
        <v>297</v>
      </c>
      <c r="C141" s="12" t="s">
        <v>298</v>
      </c>
      <c r="D141" s="8" t="s">
        <v>62</v>
      </c>
      <c r="E141" s="6" t="s">
        <v>12</v>
      </c>
      <c r="F141" s="6" t="s">
        <v>12</v>
      </c>
      <c r="G141" s="18" t="s">
        <v>479</v>
      </c>
      <c r="H141" s="18" t="s">
        <v>485</v>
      </c>
      <c r="I141" s="20">
        <v>7.84</v>
      </c>
      <c r="J141" s="15">
        <f>K141</f>
        <v>2.1479450000000001E-2</v>
      </c>
      <c r="K141" s="15">
        <f>ROUND(I141/365,8)</f>
        <v>2.1479450000000001E-2</v>
      </c>
    </row>
    <row r="142" spans="1:11" s="3" customFormat="1" ht="26" x14ac:dyDescent="0.3">
      <c r="A142" s="6" t="s">
        <v>264</v>
      </c>
      <c r="B142" s="7" t="s">
        <v>299</v>
      </c>
      <c r="C142" s="12" t="s">
        <v>300</v>
      </c>
      <c r="D142" s="8" t="s">
        <v>62</v>
      </c>
      <c r="E142" s="6" t="s">
        <v>12</v>
      </c>
      <c r="F142" s="6" t="s">
        <v>12</v>
      </c>
      <c r="G142" s="18" t="s">
        <v>479</v>
      </c>
      <c r="H142" s="18" t="s">
        <v>485</v>
      </c>
      <c r="I142" s="22" t="s">
        <v>13</v>
      </c>
      <c r="J142" s="15" t="s">
        <v>13</v>
      </c>
      <c r="K142" s="15" t="s">
        <v>13</v>
      </c>
    </row>
    <row r="143" spans="1:11" s="3" customFormat="1" ht="26" x14ac:dyDescent="0.3">
      <c r="A143" s="6" t="s">
        <v>264</v>
      </c>
      <c r="B143" s="7" t="s">
        <v>301</v>
      </c>
      <c r="C143" s="12" t="s">
        <v>302</v>
      </c>
      <c r="D143" s="8" t="s">
        <v>62</v>
      </c>
      <c r="E143" s="6" t="s">
        <v>12</v>
      </c>
      <c r="F143" s="6" t="s">
        <v>12</v>
      </c>
      <c r="G143" s="18" t="s">
        <v>479</v>
      </c>
      <c r="H143" s="18" t="s">
        <v>485</v>
      </c>
      <c r="I143" s="22" t="s">
        <v>13</v>
      </c>
      <c r="J143" s="15" t="s">
        <v>13</v>
      </c>
      <c r="K143" s="15" t="s">
        <v>13</v>
      </c>
    </row>
    <row r="144" spans="1:11" s="3" customFormat="1" ht="26" x14ac:dyDescent="0.3">
      <c r="A144" s="6" t="s">
        <v>264</v>
      </c>
      <c r="B144" s="7" t="s">
        <v>303</v>
      </c>
      <c r="C144" s="12" t="s">
        <v>304</v>
      </c>
      <c r="D144" s="8" t="s">
        <v>62</v>
      </c>
      <c r="E144" s="6" t="s">
        <v>12</v>
      </c>
      <c r="F144" s="6" t="s">
        <v>12</v>
      </c>
      <c r="G144" s="18" t="s">
        <v>479</v>
      </c>
      <c r="H144" s="18" t="s">
        <v>485</v>
      </c>
      <c r="I144" s="22" t="s">
        <v>13</v>
      </c>
      <c r="J144" s="15" t="s">
        <v>13</v>
      </c>
      <c r="K144" s="15" t="s">
        <v>13</v>
      </c>
    </row>
    <row r="145" spans="1:11" s="3" customFormat="1" ht="26" x14ac:dyDescent="0.3">
      <c r="A145" s="6" t="s">
        <v>264</v>
      </c>
      <c r="B145" s="7" t="s">
        <v>305</v>
      </c>
      <c r="C145" s="12" t="s">
        <v>306</v>
      </c>
      <c r="D145" s="8" t="s">
        <v>62</v>
      </c>
      <c r="E145" s="6" t="s">
        <v>12</v>
      </c>
      <c r="F145" s="6" t="s">
        <v>12</v>
      </c>
      <c r="G145" s="18" t="s">
        <v>479</v>
      </c>
      <c r="H145" s="18" t="s">
        <v>485</v>
      </c>
      <c r="I145" s="22" t="s">
        <v>13</v>
      </c>
      <c r="J145" s="15" t="s">
        <v>13</v>
      </c>
      <c r="K145" s="15" t="s">
        <v>13</v>
      </c>
    </row>
    <row r="146" spans="1:11" s="3" customFormat="1" ht="26" x14ac:dyDescent="0.3">
      <c r="A146" s="6" t="s">
        <v>264</v>
      </c>
      <c r="B146" s="7" t="s">
        <v>307</v>
      </c>
      <c r="C146" s="12" t="s">
        <v>308</v>
      </c>
      <c r="D146" s="8" t="s">
        <v>62</v>
      </c>
      <c r="E146" s="6" t="s">
        <v>12</v>
      </c>
      <c r="F146" s="6" t="s">
        <v>12</v>
      </c>
      <c r="G146" s="18" t="s">
        <v>479</v>
      </c>
      <c r="H146" s="18" t="s">
        <v>485</v>
      </c>
      <c r="I146" s="22" t="s">
        <v>13</v>
      </c>
      <c r="J146" s="15" t="s">
        <v>13</v>
      </c>
      <c r="K146" s="15" t="s">
        <v>13</v>
      </c>
    </row>
    <row r="147" spans="1:11" s="3" customFormat="1" ht="26" x14ac:dyDescent="0.3">
      <c r="A147" s="6" t="s">
        <v>264</v>
      </c>
      <c r="B147" s="7" t="s">
        <v>309</v>
      </c>
      <c r="C147" s="12" t="s">
        <v>310</v>
      </c>
      <c r="D147" s="8" t="s">
        <v>62</v>
      </c>
      <c r="E147" s="6" t="s">
        <v>12</v>
      </c>
      <c r="F147" s="6" t="s">
        <v>12</v>
      </c>
      <c r="G147" s="18" t="s">
        <v>479</v>
      </c>
      <c r="H147" s="18" t="s">
        <v>485</v>
      </c>
      <c r="I147" s="22" t="s">
        <v>13</v>
      </c>
      <c r="J147" s="15" t="s">
        <v>13</v>
      </c>
      <c r="K147" s="15" t="s">
        <v>13</v>
      </c>
    </row>
    <row r="148" spans="1:11" s="3" customFormat="1" ht="26" x14ac:dyDescent="0.3">
      <c r="A148" s="6" t="s">
        <v>264</v>
      </c>
      <c r="B148" s="7" t="s">
        <v>311</v>
      </c>
      <c r="C148" s="12" t="s">
        <v>312</v>
      </c>
      <c r="D148" s="8" t="s">
        <v>62</v>
      </c>
      <c r="E148" s="6" t="s">
        <v>12</v>
      </c>
      <c r="F148" s="6" t="s">
        <v>12</v>
      </c>
      <c r="G148" s="18" t="s">
        <v>479</v>
      </c>
      <c r="H148" s="18" t="s">
        <v>485</v>
      </c>
      <c r="I148" s="22" t="s">
        <v>13</v>
      </c>
      <c r="J148" s="15" t="s">
        <v>13</v>
      </c>
      <c r="K148" s="15" t="s">
        <v>13</v>
      </c>
    </row>
    <row r="149" spans="1:11" s="3" customFormat="1" ht="26" x14ac:dyDescent="0.3">
      <c r="A149" s="6" t="s">
        <v>264</v>
      </c>
      <c r="B149" s="7" t="s">
        <v>313</v>
      </c>
      <c r="C149" s="12" t="s">
        <v>314</v>
      </c>
      <c r="D149" s="8" t="s">
        <v>62</v>
      </c>
      <c r="E149" s="6" t="s">
        <v>12</v>
      </c>
      <c r="F149" s="6" t="s">
        <v>12</v>
      </c>
      <c r="G149" s="18" t="s">
        <v>479</v>
      </c>
      <c r="H149" s="18" t="s">
        <v>485</v>
      </c>
      <c r="I149" s="22" t="s">
        <v>13</v>
      </c>
      <c r="J149" s="15" t="s">
        <v>13</v>
      </c>
      <c r="K149" s="15" t="s">
        <v>13</v>
      </c>
    </row>
    <row r="150" spans="1:11" s="3" customFormat="1" ht="26" x14ac:dyDescent="0.3">
      <c r="A150" s="6" t="s">
        <v>264</v>
      </c>
      <c r="B150" s="7" t="s">
        <v>315</v>
      </c>
      <c r="C150" s="12" t="s">
        <v>316</v>
      </c>
      <c r="D150" s="8" t="s">
        <v>62</v>
      </c>
      <c r="E150" s="6" t="s">
        <v>12</v>
      </c>
      <c r="F150" s="6" t="s">
        <v>12</v>
      </c>
      <c r="G150" s="18" t="s">
        <v>479</v>
      </c>
      <c r="H150" s="18" t="s">
        <v>485</v>
      </c>
      <c r="I150" s="22" t="s">
        <v>13</v>
      </c>
      <c r="J150" s="15" t="s">
        <v>13</v>
      </c>
      <c r="K150" s="15" t="s">
        <v>13</v>
      </c>
    </row>
    <row r="151" spans="1:11" s="3" customFormat="1" ht="26" x14ac:dyDescent="0.3">
      <c r="A151" s="6" t="s">
        <v>264</v>
      </c>
      <c r="B151" s="7" t="s">
        <v>317</v>
      </c>
      <c r="C151" s="12" t="s">
        <v>318</v>
      </c>
      <c r="D151" s="8" t="s">
        <v>62</v>
      </c>
      <c r="E151" s="6" t="s">
        <v>12</v>
      </c>
      <c r="F151" s="6" t="s">
        <v>12</v>
      </c>
      <c r="G151" s="18" t="s">
        <v>479</v>
      </c>
      <c r="H151" s="18" t="s">
        <v>485</v>
      </c>
      <c r="I151" s="22" t="s">
        <v>13</v>
      </c>
      <c r="J151" s="15" t="s">
        <v>13</v>
      </c>
      <c r="K151" s="15" t="s">
        <v>13</v>
      </c>
    </row>
    <row r="152" spans="1:11" s="3" customFormat="1" ht="26" x14ac:dyDescent="0.3">
      <c r="A152" s="6" t="s">
        <v>264</v>
      </c>
      <c r="B152" s="7" t="s">
        <v>319</v>
      </c>
      <c r="C152" s="12" t="s">
        <v>320</v>
      </c>
      <c r="D152" s="8" t="s">
        <v>62</v>
      </c>
      <c r="E152" s="6" t="s">
        <v>12</v>
      </c>
      <c r="F152" s="6" t="s">
        <v>12</v>
      </c>
      <c r="G152" s="18" t="s">
        <v>479</v>
      </c>
      <c r="H152" s="18" t="s">
        <v>485</v>
      </c>
      <c r="I152" s="22" t="s">
        <v>13</v>
      </c>
      <c r="J152" s="15" t="s">
        <v>13</v>
      </c>
      <c r="K152" s="15" t="s">
        <v>13</v>
      </c>
    </row>
    <row r="153" spans="1:11" s="3" customFormat="1" ht="26" x14ac:dyDescent="0.3">
      <c r="A153" s="6" t="s">
        <v>264</v>
      </c>
      <c r="B153" s="7" t="s">
        <v>321</v>
      </c>
      <c r="C153" s="12" t="s">
        <v>322</v>
      </c>
      <c r="D153" s="8" t="s">
        <v>62</v>
      </c>
      <c r="E153" s="6" t="s">
        <v>12</v>
      </c>
      <c r="F153" s="6" t="s">
        <v>12</v>
      </c>
      <c r="G153" s="18" t="s">
        <v>479</v>
      </c>
      <c r="H153" s="18" t="s">
        <v>485</v>
      </c>
      <c r="I153" s="22" t="s">
        <v>13</v>
      </c>
      <c r="J153" s="15" t="s">
        <v>13</v>
      </c>
      <c r="K153" s="15" t="s">
        <v>13</v>
      </c>
    </row>
    <row r="154" spans="1:11" s="3" customFormat="1" ht="26" x14ac:dyDescent="0.3">
      <c r="A154" s="6" t="s">
        <v>264</v>
      </c>
      <c r="B154" s="7" t="s">
        <v>323</v>
      </c>
      <c r="C154" s="12" t="s">
        <v>324</v>
      </c>
      <c r="D154" s="8" t="s">
        <v>62</v>
      </c>
      <c r="E154" s="6" t="s">
        <v>12</v>
      </c>
      <c r="F154" s="6" t="s">
        <v>12</v>
      </c>
      <c r="G154" s="18" t="s">
        <v>479</v>
      </c>
      <c r="H154" s="18" t="s">
        <v>485</v>
      </c>
      <c r="I154" s="22" t="s">
        <v>13</v>
      </c>
      <c r="J154" s="15" t="s">
        <v>13</v>
      </c>
      <c r="K154" s="15" t="s">
        <v>13</v>
      </c>
    </row>
    <row r="155" spans="1:11" s="3" customFormat="1" ht="26" x14ac:dyDescent="0.3">
      <c r="A155" s="6" t="s">
        <v>264</v>
      </c>
      <c r="B155" s="7" t="s">
        <v>325</v>
      </c>
      <c r="C155" s="12" t="s">
        <v>326</v>
      </c>
      <c r="D155" s="8" t="s">
        <v>62</v>
      </c>
      <c r="E155" s="6" t="s">
        <v>12</v>
      </c>
      <c r="F155" s="6" t="s">
        <v>12</v>
      </c>
      <c r="G155" s="18" t="s">
        <v>479</v>
      </c>
      <c r="H155" s="18" t="s">
        <v>485</v>
      </c>
      <c r="I155" s="22" t="s">
        <v>13</v>
      </c>
      <c r="J155" s="15" t="s">
        <v>13</v>
      </c>
      <c r="K155" s="15" t="s">
        <v>13</v>
      </c>
    </row>
    <row r="156" spans="1:11" s="3" customFormat="1" ht="26" x14ac:dyDescent="0.3">
      <c r="A156" s="6" t="s">
        <v>264</v>
      </c>
      <c r="B156" s="7" t="s">
        <v>327</v>
      </c>
      <c r="C156" s="12" t="s">
        <v>328</v>
      </c>
      <c r="D156" s="8" t="s">
        <v>62</v>
      </c>
      <c r="E156" s="6" t="s">
        <v>12</v>
      </c>
      <c r="F156" s="6" t="s">
        <v>12</v>
      </c>
      <c r="G156" s="18" t="s">
        <v>479</v>
      </c>
      <c r="H156" s="18" t="s">
        <v>485</v>
      </c>
      <c r="I156" s="22" t="s">
        <v>13</v>
      </c>
      <c r="J156" s="15" t="s">
        <v>13</v>
      </c>
      <c r="K156" s="15" t="s">
        <v>13</v>
      </c>
    </row>
    <row r="157" spans="1:11" s="3" customFormat="1" ht="26" x14ac:dyDescent="0.3">
      <c r="A157" s="6" t="s">
        <v>264</v>
      </c>
      <c r="B157" s="7" t="s">
        <v>329</v>
      </c>
      <c r="C157" s="12" t="s">
        <v>330</v>
      </c>
      <c r="D157" s="8" t="s">
        <v>62</v>
      </c>
      <c r="E157" s="6" t="s">
        <v>12</v>
      </c>
      <c r="F157" s="6" t="s">
        <v>12</v>
      </c>
      <c r="G157" s="18" t="s">
        <v>479</v>
      </c>
      <c r="H157" s="18" t="s">
        <v>485</v>
      </c>
      <c r="I157" s="22" t="s">
        <v>13</v>
      </c>
      <c r="J157" s="15" t="s">
        <v>13</v>
      </c>
      <c r="K157" s="15" t="s">
        <v>13</v>
      </c>
    </row>
    <row r="158" spans="1:11" s="3" customFormat="1" ht="26" x14ac:dyDescent="0.3">
      <c r="A158" s="6" t="s">
        <v>264</v>
      </c>
      <c r="B158" s="7" t="s">
        <v>331</v>
      </c>
      <c r="C158" s="12" t="s">
        <v>332</v>
      </c>
      <c r="D158" s="8" t="s">
        <v>62</v>
      </c>
      <c r="E158" s="6" t="s">
        <v>12</v>
      </c>
      <c r="F158" s="6" t="s">
        <v>12</v>
      </c>
      <c r="G158" s="18" t="s">
        <v>479</v>
      </c>
      <c r="H158" s="18" t="s">
        <v>485</v>
      </c>
      <c r="I158" s="22" t="s">
        <v>13</v>
      </c>
      <c r="J158" s="15" t="s">
        <v>13</v>
      </c>
      <c r="K158" s="15" t="s">
        <v>13</v>
      </c>
    </row>
    <row r="159" spans="1:11" s="3" customFormat="1" ht="26" x14ac:dyDescent="0.3">
      <c r="A159" s="6" t="s">
        <v>264</v>
      </c>
      <c r="B159" s="7" t="s">
        <v>333</v>
      </c>
      <c r="C159" s="12" t="s">
        <v>334</v>
      </c>
      <c r="D159" s="8" t="s">
        <v>62</v>
      </c>
      <c r="E159" s="6" t="s">
        <v>12</v>
      </c>
      <c r="F159" s="6" t="s">
        <v>12</v>
      </c>
      <c r="G159" s="18" t="s">
        <v>479</v>
      </c>
      <c r="H159" s="18" t="s">
        <v>485</v>
      </c>
      <c r="I159" s="22" t="s">
        <v>13</v>
      </c>
      <c r="J159" s="15" t="s">
        <v>13</v>
      </c>
      <c r="K159" s="15" t="s">
        <v>13</v>
      </c>
    </row>
    <row r="160" spans="1:11" s="3" customFormat="1" ht="26" x14ac:dyDescent="0.3">
      <c r="A160" s="6" t="s">
        <v>264</v>
      </c>
      <c r="B160" s="7" t="s">
        <v>335</v>
      </c>
      <c r="C160" s="12" t="s">
        <v>336</v>
      </c>
      <c r="D160" s="8" t="s">
        <v>62</v>
      </c>
      <c r="E160" s="6" t="s">
        <v>12</v>
      </c>
      <c r="F160" s="6" t="s">
        <v>12</v>
      </c>
      <c r="G160" s="18" t="s">
        <v>479</v>
      </c>
      <c r="H160" s="18" t="s">
        <v>485</v>
      </c>
      <c r="I160" s="22" t="s">
        <v>13</v>
      </c>
      <c r="J160" s="15" t="s">
        <v>13</v>
      </c>
      <c r="K160" s="15" t="s">
        <v>13</v>
      </c>
    </row>
    <row r="161" spans="1:11" s="3" customFormat="1" ht="26" x14ac:dyDescent="0.3">
      <c r="A161" s="6" t="s">
        <v>264</v>
      </c>
      <c r="B161" s="7" t="s">
        <v>337</v>
      </c>
      <c r="C161" s="12" t="s">
        <v>338</v>
      </c>
      <c r="D161" s="8" t="s">
        <v>62</v>
      </c>
      <c r="E161" s="6" t="s">
        <v>12</v>
      </c>
      <c r="F161" s="6" t="s">
        <v>12</v>
      </c>
      <c r="G161" s="18" t="s">
        <v>479</v>
      </c>
      <c r="H161" s="18" t="s">
        <v>485</v>
      </c>
      <c r="I161" s="22" t="s">
        <v>13</v>
      </c>
      <c r="J161" s="15" t="s">
        <v>13</v>
      </c>
      <c r="K161" s="15" t="s">
        <v>13</v>
      </c>
    </row>
    <row r="162" spans="1:11" s="3" customFormat="1" ht="26" x14ac:dyDescent="0.3">
      <c r="A162" s="6" t="s">
        <v>264</v>
      </c>
      <c r="B162" s="7" t="s">
        <v>339</v>
      </c>
      <c r="C162" s="12" t="s">
        <v>340</v>
      </c>
      <c r="D162" s="8" t="s">
        <v>62</v>
      </c>
      <c r="E162" s="6" t="s">
        <v>12</v>
      </c>
      <c r="F162" s="6" t="s">
        <v>12</v>
      </c>
      <c r="G162" s="18" t="s">
        <v>479</v>
      </c>
      <c r="H162" s="18" t="s">
        <v>485</v>
      </c>
      <c r="I162" s="22" t="s">
        <v>13</v>
      </c>
      <c r="J162" s="15" t="s">
        <v>13</v>
      </c>
      <c r="K162" s="15" t="s">
        <v>13</v>
      </c>
    </row>
    <row r="163" spans="1:11" s="3" customFormat="1" ht="26" x14ac:dyDescent="0.3">
      <c r="A163" s="6" t="s">
        <v>264</v>
      </c>
      <c r="B163" s="7" t="s">
        <v>341</v>
      </c>
      <c r="C163" s="12" t="s">
        <v>342</v>
      </c>
      <c r="D163" s="8" t="s">
        <v>62</v>
      </c>
      <c r="E163" s="6" t="s">
        <v>12</v>
      </c>
      <c r="F163" s="6" t="s">
        <v>12</v>
      </c>
      <c r="G163" s="18" t="s">
        <v>479</v>
      </c>
      <c r="H163" s="18" t="s">
        <v>485</v>
      </c>
      <c r="I163" s="22" t="s">
        <v>13</v>
      </c>
      <c r="J163" s="15" t="s">
        <v>13</v>
      </c>
      <c r="K163" s="15" t="s">
        <v>13</v>
      </c>
    </row>
    <row r="164" spans="1:11" s="3" customFormat="1" ht="26" x14ac:dyDescent="0.3">
      <c r="A164" s="6" t="s">
        <v>264</v>
      </c>
      <c r="B164" s="7" t="s">
        <v>343</v>
      </c>
      <c r="C164" s="12" t="s">
        <v>344</v>
      </c>
      <c r="D164" s="8" t="s">
        <v>62</v>
      </c>
      <c r="E164" s="6" t="s">
        <v>12</v>
      </c>
      <c r="F164" s="6" t="s">
        <v>12</v>
      </c>
      <c r="G164" s="18" t="s">
        <v>479</v>
      </c>
      <c r="H164" s="18" t="s">
        <v>485</v>
      </c>
      <c r="I164" s="22" t="s">
        <v>13</v>
      </c>
      <c r="J164" s="15" t="s">
        <v>13</v>
      </c>
      <c r="K164" s="15" t="s">
        <v>13</v>
      </c>
    </row>
    <row r="165" spans="1:11" s="3" customFormat="1" ht="26" x14ac:dyDescent="0.3">
      <c r="A165" s="6" t="s">
        <v>264</v>
      </c>
      <c r="B165" s="7" t="s">
        <v>345</v>
      </c>
      <c r="C165" s="12" t="s">
        <v>346</v>
      </c>
      <c r="D165" s="8" t="s">
        <v>62</v>
      </c>
      <c r="E165" s="6" t="s">
        <v>12</v>
      </c>
      <c r="F165" s="6" t="s">
        <v>12</v>
      </c>
      <c r="G165" s="18" t="s">
        <v>479</v>
      </c>
      <c r="H165" s="18" t="s">
        <v>485</v>
      </c>
      <c r="I165" s="22" t="s">
        <v>13</v>
      </c>
      <c r="J165" s="15" t="s">
        <v>13</v>
      </c>
      <c r="K165" s="15" t="s">
        <v>13</v>
      </c>
    </row>
    <row r="166" spans="1:11" s="3" customFormat="1" ht="26" x14ac:dyDescent="0.3">
      <c r="A166" s="6" t="s">
        <v>264</v>
      </c>
      <c r="B166" s="7" t="s">
        <v>347</v>
      </c>
      <c r="C166" s="12" t="s">
        <v>348</v>
      </c>
      <c r="D166" s="8" t="s">
        <v>62</v>
      </c>
      <c r="E166" s="6" t="s">
        <v>12</v>
      </c>
      <c r="F166" s="6" t="s">
        <v>12</v>
      </c>
      <c r="G166" s="18" t="s">
        <v>479</v>
      </c>
      <c r="H166" s="18" t="s">
        <v>485</v>
      </c>
      <c r="I166" s="28">
        <v>78</v>
      </c>
      <c r="J166" s="15">
        <f>K166</f>
        <v>0.21369863</v>
      </c>
      <c r="K166" s="15">
        <f>ROUND(I166/365,8)</f>
        <v>0.21369863</v>
      </c>
    </row>
    <row r="167" spans="1:11" s="3" customFormat="1" ht="26" x14ac:dyDescent="0.3">
      <c r="A167" s="6" t="s">
        <v>264</v>
      </c>
      <c r="B167" s="7" t="s">
        <v>349</v>
      </c>
      <c r="C167" s="12" t="s">
        <v>350</v>
      </c>
      <c r="D167" s="8" t="s">
        <v>62</v>
      </c>
      <c r="E167" s="6" t="s">
        <v>12</v>
      </c>
      <c r="F167" s="6" t="s">
        <v>12</v>
      </c>
      <c r="G167" s="18" t="s">
        <v>479</v>
      </c>
      <c r="H167" s="18" t="s">
        <v>485</v>
      </c>
      <c r="I167" s="18" t="s">
        <v>13</v>
      </c>
      <c r="J167" s="5" t="s">
        <v>13</v>
      </c>
      <c r="K167" s="15" t="s">
        <v>13</v>
      </c>
    </row>
    <row r="168" spans="1:11" s="3" customFormat="1" ht="26" x14ac:dyDescent="0.3">
      <c r="A168" s="6" t="s">
        <v>264</v>
      </c>
      <c r="B168" s="7" t="s">
        <v>351</v>
      </c>
      <c r="C168" s="12" t="s">
        <v>352</v>
      </c>
      <c r="D168" s="8" t="s">
        <v>353</v>
      </c>
      <c r="E168" s="6" t="s">
        <v>12</v>
      </c>
      <c r="F168" s="6" t="s">
        <v>12</v>
      </c>
      <c r="G168" s="18" t="s">
        <v>479</v>
      </c>
      <c r="H168" s="18" t="s">
        <v>485</v>
      </c>
      <c r="I168" s="18" t="s">
        <v>13</v>
      </c>
      <c r="J168" s="5" t="s">
        <v>13</v>
      </c>
      <c r="K168" s="15" t="s">
        <v>13</v>
      </c>
    </row>
    <row r="169" spans="1:11" s="3" customFormat="1" x14ac:dyDescent="0.3">
      <c r="A169" s="6" t="s">
        <v>264</v>
      </c>
      <c r="B169" s="7" t="s">
        <v>354</v>
      </c>
      <c r="C169" s="12" t="s">
        <v>355</v>
      </c>
      <c r="D169" s="8" t="s">
        <v>62</v>
      </c>
      <c r="E169" s="6" t="s">
        <v>12</v>
      </c>
      <c r="F169" s="6" t="s">
        <v>12</v>
      </c>
      <c r="G169" s="18" t="s">
        <v>479</v>
      </c>
      <c r="H169" s="18" t="s">
        <v>485</v>
      </c>
      <c r="I169" s="18" t="s">
        <v>13</v>
      </c>
      <c r="J169" s="5" t="s">
        <v>13</v>
      </c>
      <c r="K169" s="15" t="s">
        <v>13</v>
      </c>
    </row>
    <row r="170" spans="1:11" ht="39" x14ac:dyDescent="0.35">
      <c r="A170" s="6" t="s">
        <v>356</v>
      </c>
      <c r="B170" s="9" t="s">
        <v>357</v>
      </c>
      <c r="C170" s="13" t="s">
        <v>358</v>
      </c>
      <c r="D170" s="10" t="s">
        <v>11</v>
      </c>
      <c r="E170" s="6" t="s">
        <v>12</v>
      </c>
      <c r="F170" s="6" t="s">
        <v>359</v>
      </c>
      <c r="G170" s="18" t="s">
        <v>479</v>
      </c>
      <c r="H170" s="18" t="s">
        <v>485</v>
      </c>
      <c r="I170" s="23" t="s">
        <v>480</v>
      </c>
      <c r="J170" s="5" t="s">
        <v>359</v>
      </c>
      <c r="K170" s="16" t="s">
        <v>480</v>
      </c>
    </row>
    <row r="171" spans="1:11" ht="39" x14ac:dyDescent="0.35">
      <c r="A171" s="6" t="s">
        <v>356</v>
      </c>
      <c r="B171" s="9" t="s">
        <v>360</v>
      </c>
      <c r="C171" s="13" t="s">
        <v>361</v>
      </c>
      <c r="D171" s="10" t="s">
        <v>16</v>
      </c>
      <c r="E171" s="6" t="s">
        <v>12</v>
      </c>
      <c r="F171" s="6" t="s">
        <v>359</v>
      </c>
      <c r="G171" s="18" t="s">
        <v>479</v>
      </c>
      <c r="H171" s="18" t="s">
        <v>485</v>
      </c>
      <c r="I171" s="23" t="s">
        <v>480</v>
      </c>
      <c r="J171" s="5" t="s">
        <v>359</v>
      </c>
      <c r="K171" s="16" t="s">
        <v>480</v>
      </c>
    </row>
    <row r="172" spans="1:11" ht="39" x14ac:dyDescent="0.35">
      <c r="A172" s="6" t="s">
        <v>356</v>
      </c>
      <c r="B172" s="9" t="s">
        <v>362</v>
      </c>
      <c r="C172" s="13" t="s">
        <v>363</v>
      </c>
      <c r="D172" s="10" t="s">
        <v>11</v>
      </c>
      <c r="E172" s="6" t="s">
        <v>12</v>
      </c>
      <c r="F172" s="6" t="s">
        <v>359</v>
      </c>
      <c r="G172" s="18" t="s">
        <v>479</v>
      </c>
      <c r="H172" s="18" t="s">
        <v>485</v>
      </c>
      <c r="I172" s="23" t="s">
        <v>480</v>
      </c>
      <c r="J172" s="5" t="s">
        <v>359</v>
      </c>
      <c r="K172" s="16" t="s">
        <v>480</v>
      </c>
    </row>
    <row r="173" spans="1:11" ht="39" x14ac:dyDescent="0.35">
      <c r="A173" s="6" t="s">
        <v>356</v>
      </c>
      <c r="B173" s="9" t="s">
        <v>364</v>
      </c>
      <c r="C173" s="13" t="s">
        <v>365</v>
      </c>
      <c r="D173" s="10" t="s">
        <v>16</v>
      </c>
      <c r="E173" s="6" t="s">
        <v>12</v>
      </c>
      <c r="F173" s="6" t="s">
        <v>359</v>
      </c>
      <c r="G173" s="18" t="s">
        <v>479</v>
      </c>
      <c r="H173" s="18" t="s">
        <v>485</v>
      </c>
      <c r="I173" s="23" t="s">
        <v>480</v>
      </c>
      <c r="J173" s="5" t="s">
        <v>359</v>
      </c>
      <c r="K173" s="16" t="s">
        <v>480</v>
      </c>
    </row>
    <row r="174" spans="1:11" ht="39" x14ac:dyDescent="0.35">
      <c r="A174" s="6" t="s">
        <v>356</v>
      </c>
      <c r="B174" s="9" t="s">
        <v>366</v>
      </c>
      <c r="C174" s="13" t="s">
        <v>367</v>
      </c>
      <c r="D174" s="10" t="s">
        <v>11</v>
      </c>
      <c r="E174" s="6" t="s">
        <v>12</v>
      </c>
      <c r="F174" s="6" t="s">
        <v>359</v>
      </c>
      <c r="G174" s="18" t="s">
        <v>479</v>
      </c>
      <c r="H174" s="18" t="s">
        <v>485</v>
      </c>
      <c r="I174" s="23" t="s">
        <v>480</v>
      </c>
      <c r="J174" s="5" t="s">
        <v>359</v>
      </c>
      <c r="K174" s="16" t="s">
        <v>480</v>
      </c>
    </row>
    <row r="175" spans="1:11" ht="39" x14ac:dyDescent="0.35">
      <c r="A175" s="6" t="s">
        <v>356</v>
      </c>
      <c r="B175" s="9" t="s">
        <v>368</v>
      </c>
      <c r="C175" s="13" t="s">
        <v>369</v>
      </c>
      <c r="D175" s="10" t="s">
        <v>16</v>
      </c>
      <c r="E175" s="6" t="s">
        <v>12</v>
      </c>
      <c r="F175" s="6" t="s">
        <v>359</v>
      </c>
      <c r="G175" s="18" t="s">
        <v>479</v>
      </c>
      <c r="H175" s="18" t="s">
        <v>485</v>
      </c>
      <c r="I175" s="23" t="s">
        <v>480</v>
      </c>
      <c r="J175" s="5" t="s">
        <v>359</v>
      </c>
      <c r="K175" s="16" t="s">
        <v>480</v>
      </c>
    </row>
    <row r="176" spans="1:11" ht="39" x14ac:dyDescent="0.35">
      <c r="A176" s="6" t="s">
        <v>356</v>
      </c>
      <c r="B176" s="9" t="s">
        <v>370</v>
      </c>
      <c r="C176" s="13" t="s">
        <v>371</v>
      </c>
      <c r="D176" s="10" t="s">
        <v>11</v>
      </c>
      <c r="E176" s="6" t="s">
        <v>12</v>
      </c>
      <c r="F176" s="6" t="s">
        <v>359</v>
      </c>
      <c r="G176" s="18" t="s">
        <v>479</v>
      </c>
      <c r="H176" s="18" t="s">
        <v>485</v>
      </c>
      <c r="I176" s="23" t="s">
        <v>480</v>
      </c>
      <c r="J176" s="5" t="s">
        <v>359</v>
      </c>
      <c r="K176" s="16" t="s">
        <v>480</v>
      </c>
    </row>
    <row r="177" spans="1:11" ht="39" x14ac:dyDescent="0.35">
      <c r="A177" s="6" t="s">
        <v>356</v>
      </c>
      <c r="B177" s="9" t="s">
        <v>372</v>
      </c>
      <c r="C177" s="13" t="s">
        <v>373</v>
      </c>
      <c r="D177" s="10" t="s">
        <v>16</v>
      </c>
      <c r="E177" s="6" t="s">
        <v>12</v>
      </c>
      <c r="F177" s="6" t="s">
        <v>359</v>
      </c>
      <c r="G177" s="18" t="s">
        <v>479</v>
      </c>
      <c r="H177" s="18" t="s">
        <v>485</v>
      </c>
      <c r="I177" s="23" t="s">
        <v>480</v>
      </c>
      <c r="J177" s="5" t="s">
        <v>359</v>
      </c>
      <c r="K177" s="16" t="s">
        <v>480</v>
      </c>
    </row>
    <row r="178" spans="1:11" ht="26" x14ac:dyDescent="0.35">
      <c r="A178" s="6" t="s">
        <v>356</v>
      </c>
      <c r="B178" s="9" t="s">
        <v>374</v>
      </c>
      <c r="C178" s="13" t="s">
        <v>375</v>
      </c>
      <c r="D178" s="10" t="s">
        <v>62</v>
      </c>
      <c r="E178" s="6" t="s">
        <v>12</v>
      </c>
      <c r="F178" s="6" t="s">
        <v>359</v>
      </c>
      <c r="G178" s="18" t="s">
        <v>479</v>
      </c>
      <c r="H178" s="18" t="s">
        <v>485</v>
      </c>
      <c r="I178" s="23" t="s">
        <v>376</v>
      </c>
      <c r="J178" s="5" t="s">
        <v>359</v>
      </c>
      <c r="K178" s="16" t="s">
        <v>376</v>
      </c>
    </row>
    <row r="179" spans="1:11" ht="78" x14ac:dyDescent="0.35">
      <c r="A179" s="6" t="s">
        <v>356</v>
      </c>
      <c r="B179" s="9" t="s">
        <v>377</v>
      </c>
      <c r="C179" s="13" t="s">
        <v>378</v>
      </c>
      <c r="D179" s="10" t="s">
        <v>62</v>
      </c>
      <c r="E179" s="6" t="s">
        <v>12</v>
      </c>
      <c r="F179" s="6" t="s">
        <v>12</v>
      </c>
      <c r="G179" s="18" t="s">
        <v>479</v>
      </c>
      <c r="H179" s="18" t="s">
        <v>485</v>
      </c>
      <c r="I179" s="29">
        <v>-104.88</v>
      </c>
      <c r="J179" s="15">
        <f>K179</f>
        <v>-0.28734247000000002</v>
      </c>
      <c r="K179" s="15">
        <f>ROUND(I179/365,8)</f>
        <v>-0.28734247000000002</v>
      </c>
    </row>
    <row r="180" spans="1:11" ht="39" x14ac:dyDescent="0.35">
      <c r="A180" s="6" t="s">
        <v>379</v>
      </c>
      <c r="B180" s="10" t="s">
        <v>380</v>
      </c>
      <c r="C180" s="13" t="s">
        <v>381</v>
      </c>
      <c r="D180" s="10" t="s">
        <v>382</v>
      </c>
      <c r="E180" s="11" t="s">
        <v>12</v>
      </c>
      <c r="F180" s="11" t="s">
        <v>359</v>
      </c>
      <c r="G180" s="18" t="s">
        <v>479</v>
      </c>
      <c r="H180" s="18" t="s">
        <v>485</v>
      </c>
      <c r="I180" s="24">
        <v>0.61</v>
      </c>
      <c r="J180" s="5" t="s">
        <v>359</v>
      </c>
      <c r="K180" s="17">
        <f>ROUND(I180/100,8)</f>
        <v>6.1000000000000004E-3</v>
      </c>
    </row>
    <row r="181" spans="1:11" s="3" customFormat="1" ht="65" x14ac:dyDescent="0.3">
      <c r="A181" s="6" t="s">
        <v>379</v>
      </c>
      <c r="B181" s="8" t="s">
        <v>383</v>
      </c>
      <c r="C181" s="12" t="s">
        <v>384</v>
      </c>
      <c r="D181" s="10" t="s">
        <v>382</v>
      </c>
      <c r="E181" s="11" t="s">
        <v>12</v>
      </c>
      <c r="F181" s="11" t="s">
        <v>12</v>
      </c>
      <c r="G181" s="18" t="s">
        <v>479</v>
      </c>
      <c r="H181" s="18" t="s">
        <v>485</v>
      </c>
      <c r="I181" s="18" t="s">
        <v>13</v>
      </c>
      <c r="J181" s="2" t="s">
        <v>13</v>
      </c>
      <c r="K181" s="2" t="s">
        <v>13</v>
      </c>
    </row>
    <row r="182" spans="1:11" s="3" customFormat="1" ht="78" x14ac:dyDescent="0.3">
      <c r="A182" s="6" t="s">
        <v>379</v>
      </c>
      <c r="B182" s="8" t="s">
        <v>385</v>
      </c>
      <c r="C182" s="12" t="s">
        <v>386</v>
      </c>
      <c r="D182" s="10" t="s">
        <v>382</v>
      </c>
      <c r="E182" s="11" t="s">
        <v>12</v>
      </c>
      <c r="F182" s="11" t="s">
        <v>12</v>
      </c>
      <c r="G182" s="18" t="s">
        <v>479</v>
      </c>
      <c r="H182" s="18" t="s">
        <v>485</v>
      </c>
      <c r="I182" s="18" t="s">
        <v>13</v>
      </c>
      <c r="J182" s="2" t="s">
        <v>13</v>
      </c>
      <c r="K182" s="2" t="s">
        <v>13</v>
      </c>
    </row>
    <row r="183" spans="1:11" ht="26" x14ac:dyDescent="0.35">
      <c r="A183" s="6" t="s">
        <v>379</v>
      </c>
      <c r="B183" s="10" t="s">
        <v>387</v>
      </c>
      <c r="C183" s="13" t="s">
        <v>388</v>
      </c>
      <c r="D183" s="10" t="s">
        <v>382</v>
      </c>
      <c r="E183" s="11" t="s">
        <v>12</v>
      </c>
      <c r="F183" s="11" t="s">
        <v>359</v>
      </c>
      <c r="G183" s="18" t="s">
        <v>479</v>
      </c>
      <c r="H183" s="18" t="s">
        <v>485</v>
      </c>
      <c r="I183" s="24"/>
      <c r="J183" s="5" t="s">
        <v>359</v>
      </c>
      <c r="K183" s="17">
        <f>ROUND(I183/100,8)</f>
        <v>0</v>
      </c>
    </row>
    <row r="184" spans="1:11" s="3" customFormat="1" ht="26" x14ac:dyDescent="0.3">
      <c r="A184" s="6" t="s">
        <v>379</v>
      </c>
      <c r="B184" s="8" t="s">
        <v>389</v>
      </c>
      <c r="C184" s="12" t="s">
        <v>390</v>
      </c>
      <c r="D184" s="10" t="s">
        <v>382</v>
      </c>
      <c r="E184" s="11" t="s">
        <v>12</v>
      </c>
      <c r="F184" s="11" t="s">
        <v>12</v>
      </c>
      <c r="G184" s="18" t="s">
        <v>479</v>
      </c>
      <c r="H184" s="18" t="s">
        <v>485</v>
      </c>
      <c r="I184" s="18" t="s">
        <v>13</v>
      </c>
      <c r="J184" s="2" t="s">
        <v>13</v>
      </c>
      <c r="K184" s="17" t="s">
        <v>13</v>
      </c>
    </row>
    <row r="185" spans="1:11" ht="39" x14ac:dyDescent="0.35">
      <c r="A185" s="6" t="s">
        <v>379</v>
      </c>
      <c r="B185" s="10" t="s">
        <v>391</v>
      </c>
      <c r="C185" s="13" t="s">
        <v>392</v>
      </c>
      <c r="D185" s="10" t="s">
        <v>382</v>
      </c>
      <c r="E185" s="11" t="s">
        <v>12</v>
      </c>
      <c r="F185" s="11" t="s">
        <v>359</v>
      </c>
      <c r="G185" s="18" t="s">
        <v>479</v>
      </c>
      <c r="H185" s="18" t="s">
        <v>485</v>
      </c>
      <c r="I185" s="24">
        <v>1.32</v>
      </c>
      <c r="J185" s="5" t="s">
        <v>359</v>
      </c>
      <c r="K185" s="17">
        <f>ROUND(I185/100,8)</f>
        <v>1.32E-2</v>
      </c>
    </row>
    <row r="186" spans="1:11" ht="39" x14ac:dyDescent="0.35">
      <c r="A186" s="6" t="s">
        <v>379</v>
      </c>
      <c r="B186" s="10" t="s">
        <v>393</v>
      </c>
      <c r="C186" s="13" t="s">
        <v>394</v>
      </c>
      <c r="D186" s="10" t="s">
        <v>382</v>
      </c>
      <c r="E186" s="11" t="s">
        <v>12</v>
      </c>
      <c r="F186" s="11" t="s">
        <v>359</v>
      </c>
      <c r="G186" s="18" t="s">
        <v>479</v>
      </c>
      <c r="H186" s="18" t="s">
        <v>485</v>
      </c>
      <c r="I186" s="24">
        <v>1.59</v>
      </c>
      <c r="J186" s="5" t="s">
        <v>359</v>
      </c>
      <c r="K186" s="17">
        <f>ROUND(I186/100,8)</f>
        <v>1.5900000000000001E-2</v>
      </c>
    </row>
    <row r="187" spans="1:11" ht="39" x14ac:dyDescent="0.35">
      <c r="A187" s="6" t="s">
        <v>379</v>
      </c>
      <c r="B187" s="10" t="s">
        <v>395</v>
      </c>
      <c r="C187" s="13" t="s">
        <v>396</v>
      </c>
      <c r="D187" s="10" t="s">
        <v>382</v>
      </c>
      <c r="E187" s="11" t="s">
        <v>12</v>
      </c>
      <c r="F187" s="11" t="s">
        <v>359</v>
      </c>
      <c r="G187" s="18" t="s">
        <v>479</v>
      </c>
      <c r="H187" s="18" t="s">
        <v>485</v>
      </c>
      <c r="I187" s="24">
        <v>1.99</v>
      </c>
      <c r="J187" s="5" t="s">
        <v>359</v>
      </c>
      <c r="K187" s="17">
        <f t="shared" ref="K187:K188" si="8">ROUND(I187/100,8)</f>
        <v>1.9900000000000001E-2</v>
      </c>
    </row>
    <row r="188" spans="1:11" ht="39" x14ac:dyDescent="0.35">
      <c r="A188" s="6" t="s">
        <v>379</v>
      </c>
      <c r="B188" s="10" t="s">
        <v>397</v>
      </c>
      <c r="C188" s="13" t="s">
        <v>398</v>
      </c>
      <c r="D188" s="10" t="s">
        <v>382</v>
      </c>
      <c r="E188" s="11" t="s">
        <v>12</v>
      </c>
      <c r="F188" s="11" t="s">
        <v>359</v>
      </c>
      <c r="G188" s="18" t="s">
        <v>479</v>
      </c>
      <c r="H188" s="18" t="s">
        <v>485</v>
      </c>
      <c r="I188" s="24">
        <v>2.39</v>
      </c>
      <c r="J188" s="5" t="s">
        <v>359</v>
      </c>
      <c r="K188" s="17">
        <f t="shared" si="8"/>
        <v>2.3900000000000001E-2</v>
      </c>
    </row>
    <row r="189" spans="1:11" s="3" customFormat="1" ht="65" x14ac:dyDescent="0.3">
      <c r="A189" s="6" t="s">
        <v>379</v>
      </c>
      <c r="B189" s="8" t="s">
        <v>399</v>
      </c>
      <c r="C189" s="12" t="s">
        <v>400</v>
      </c>
      <c r="D189" s="10" t="s">
        <v>382</v>
      </c>
      <c r="E189" s="11" t="s">
        <v>12</v>
      </c>
      <c r="F189" s="11" t="s">
        <v>12</v>
      </c>
      <c r="G189" s="18" t="s">
        <v>479</v>
      </c>
      <c r="H189" s="18" t="s">
        <v>485</v>
      </c>
      <c r="I189" s="18" t="s">
        <v>13</v>
      </c>
      <c r="J189" s="2" t="s">
        <v>13</v>
      </c>
      <c r="K189" s="2" t="s">
        <v>13</v>
      </c>
    </row>
    <row r="190" spans="1:11" s="3" customFormat="1" ht="78" x14ac:dyDescent="0.3">
      <c r="A190" s="6" t="s">
        <v>379</v>
      </c>
      <c r="B190" s="8" t="s">
        <v>401</v>
      </c>
      <c r="C190" s="12" t="s">
        <v>402</v>
      </c>
      <c r="D190" s="10" t="s">
        <v>382</v>
      </c>
      <c r="E190" s="11" t="s">
        <v>12</v>
      </c>
      <c r="F190" s="11" t="s">
        <v>12</v>
      </c>
      <c r="G190" s="18" t="s">
        <v>479</v>
      </c>
      <c r="H190" s="18" t="s">
        <v>485</v>
      </c>
      <c r="I190" s="18" t="s">
        <v>13</v>
      </c>
      <c r="J190" s="2" t="s">
        <v>13</v>
      </c>
      <c r="K190" s="2" t="s">
        <v>13</v>
      </c>
    </row>
    <row r="191" spans="1:11" s="3" customFormat="1" ht="26" x14ac:dyDescent="0.3">
      <c r="A191" s="6" t="s">
        <v>379</v>
      </c>
      <c r="B191" s="8" t="s">
        <v>403</v>
      </c>
      <c r="C191" s="12" t="s">
        <v>404</v>
      </c>
      <c r="D191" s="8" t="s">
        <v>382</v>
      </c>
      <c r="E191" s="11" t="s">
        <v>12</v>
      </c>
      <c r="F191" s="11" t="s">
        <v>359</v>
      </c>
      <c r="G191" s="18" t="s">
        <v>479</v>
      </c>
      <c r="H191" s="18" t="s">
        <v>485</v>
      </c>
      <c r="I191" s="25"/>
      <c r="J191" s="5" t="s">
        <v>359</v>
      </c>
      <c r="K191" s="17">
        <f>ROUND(I191/100,8)</f>
        <v>0</v>
      </c>
    </row>
    <row r="192" spans="1:11" s="3" customFormat="1" x14ac:dyDescent="0.3">
      <c r="A192" s="6" t="s">
        <v>405</v>
      </c>
      <c r="B192" s="7" t="s">
        <v>406</v>
      </c>
      <c r="C192" s="12" t="s">
        <v>407</v>
      </c>
      <c r="D192" s="10" t="s">
        <v>11</v>
      </c>
      <c r="E192" s="6" t="s">
        <v>12</v>
      </c>
      <c r="F192" s="6" t="s">
        <v>12</v>
      </c>
      <c r="G192" s="18" t="s">
        <v>479</v>
      </c>
      <c r="H192" s="18" t="s">
        <v>485</v>
      </c>
      <c r="I192" s="18" t="s">
        <v>13</v>
      </c>
      <c r="J192" s="2" t="s">
        <v>13</v>
      </c>
      <c r="K192" s="2" t="s">
        <v>13</v>
      </c>
    </row>
    <row r="193" spans="1:11" s="3" customFormat="1" x14ac:dyDescent="0.3">
      <c r="A193" s="6" t="s">
        <v>405</v>
      </c>
      <c r="B193" s="7" t="s">
        <v>408</v>
      </c>
      <c r="C193" s="12" t="s">
        <v>409</v>
      </c>
      <c r="D193" s="10" t="s">
        <v>382</v>
      </c>
      <c r="E193" s="6" t="s">
        <v>12</v>
      </c>
      <c r="F193" s="6" t="s">
        <v>12</v>
      </c>
      <c r="G193" s="18" t="s">
        <v>479</v>
      </c>
      <c r="H193" s="18" t="s">
        <v>485</v>
      </c>
      <c r="I193" s="18" t="s">
        <v>13</v>
      </c>
      <c r="J193" s="2" t="s">
        <v>13</v>
      </c>
      <c r="K193" s="2" t="s">
        <v>13</v>
      </c>
    </row>
    <row r="194" spans="1:11" s="3" customFormat="1" ht="26" x14ac:dyDescent="0.3">
      <c r="A194" s="6" t="s">
        <v>405</v>
      </c>
      <c r="B194" s="7" t="s">
        <v>410</v>
      </c>
      <c r="C194" s="12" t="s">
        <v>411</v>
      </c>
      <c r="D194" s="10" t="s">
        <v>11</v>
      </c>
      <c r="E194" s="6" t="s">
        <v>12</v>
      </c>
      <c r="F194" s="6" t="s">
        <v>12</v>
      </c>
      <c r="G194" s="18" t="s">
        <v>479</v>
      </c>
      <c r="H194" s="18" t="s">
        <v>485</v>
      </c>
      <c r="I194" s="18" t="s">
        <v>13</v>
      </c>
      <c r="J194" s="2" t="s">
        <v>13</v>
      </c>
      <c r="K194" s="2" t="s">
        <v>13</v>
      </c>
    </row>
    <row r="195" spans="1:11" s="3" customFormat="1" ht="26" x14ac:dyDescent="0.3">
      <c r="A195" s="6" t="s">
        <v>405</v>
      </c>
      <c r="B195" s="7" t="s">
        <v>412</v>
      </c>
      <c r="C195" s="12" t="s">
        <v>413</v>
      </c>
      <c r="D195" s="10" t="s">
        <v>382</v>
      </c>
      <c r="E195" s="6" t="s">
        <v>12</v>
      </c>
      <c r="F195" s="6" t="s">
        <v>12</v>
      </c>
      <c r="G195" s="18" t="s">
        <v>479</v>
      </c>
      <c r="H195" s="18" t="s">
        <v>485</v>
      </c>
      <c r="I195" s="18" t="s">
        <v>13</v>
      </c>
      <c r="J195" s="2" t="s">
        <v>13</v>
      </c>
      <c r="K195" s="2" t="s">
        <v>13</v>
      </c>
    </row>
    <row r="196" spans="1:11" s="3" customFormat="1" x14ac:dyDescent="0.3">
      <c r="A196" s="6" t="s">
        <v>405</v>
      </c>
      <c r="B196" s="7" t="s">
        <v>414</v>
      </c>
      <c r="C196" s="12" t="s">
        <v>415</v>
      </c>
      <c r="D196" s="10" t="s">
        <v>11</v>
      </c>
      <c r="E196" s="6" t="s">
        <v>12</v>
      </c>
      <c r="F196" s="6" t="s">
        <v>12</v>
      </c>
      <c r="G196" s="18" t="s">
        <v>479</v>
      </c>
      <c r="H196" s="18" t="s">
        <v>485</v>
      </c>
      <c r="I196" s="18" t="s">
        <v>13</v>
      </c>
      <c r="J196" s="2" t="s">
        <v>13</v>
      </c>
      <c r="K196" s="2" t="s">
        <v>13</v>
      </c>
    </row>
    <row r="197" spans="1:11" s="3" customFormat="1" x14ac:dyDescent="0.3">
      <c r="A197" s="6" t="s">
        <v>405</v>
      </c>
      <c r="B197" s="7" t="s">
        <v>416</v>
      </c>
      <c r="C197" s="12" t="s">
        <v>417</v>
      </c>
      <c r="D197" s="10" t="s">
        <v>382</v>
      </c>
      <c r="E197" s="6" t="s">
        <v>12</v>
      </c>
      <c r="F197" s="6" t="s">
        <v>12</v>
      </c>
      <c r="G197" s="18" t="s">
        <v>479</v>
      </c>
      <c r="H197" s="18" t="s">
        <v>485</v>
      </c>
      <c r="I197" s="18" t="s">
        <v>13</v>
      </c>
      <c r="J197" s="2" t="s">
        <v>13</v>
      </c>
      <c r="K197" s="2" t="s">
        <v>13</v>
      </c>
    </row>
    <row r="198" spans="1:11" s="3" customFormat="1" ht="26" x14ac:dyDescent="0.3">
      <c r="A198" s="6" t="s">
        <v>405</v>
      </c>
      <c r="B198" s="7" t="s">
        <v>418</v>
      </c>
      <c r="C198" s="12" t="s">
        <v>419</v>
      </c>
      <c r="D198" s="10" t="s">
        <v>11</v>
      </c>
      <c r="E198" s="6" t="s">
        <v>12</v>
      </c>
      <c r="F198" s="6" t="s">
        <v>12</v>
      </c>
      <c r="G198" s="18" t="s">
        <v>479</v>
      </c>
      <c r="H198" s="18" t="s">
        <v>485</v>
      </c>
      <c r="I198" s="18" t="s">
        <v>13</v>
      </c>
      <c r="J198" s="2" t="s">
        <v>13</v>
      </c>
      <c r="K198" s="2" t="s">
        <v>13</v>
      </c>
    </row>
    <row r="199" spans="1:11" s="3" customFormat="1" ht="26" x14ac:dyDescent="0.3">
      <c r="A199" s="6" t="s">
        <v>405</v>
      </c>
      <c r="B199" s="7" t="s">
        <v>420</v>
      </c>
      <c r="C199" s="12" t="s">
        <v>421</v>
      </c>
      <c r="D199" s="10" t="s">
        <v>382</v>
      </c>
      <c r="E199" s="6" t="s">
        <v>12</v>
      </c>
      <c r="F199" s="6" t="s">
        <v>12</v>
      </c>
      <c r="G199" s="18" t="s">
        <v>479</v>
      </c>
      <c r="H199" s="18" t="s">
        <v>485</v>
      </c>
      <c r="I199" s="18" t="s">
        <v>13</v>
      </c>
      <c r="J199" s="2" t="s">
        <v>13</v>
      </c>
      <c r="K199" s="2" t="s">
        <v>13</v>
      </c>
    </row>
    <row r="200" spans="1:11" s="3" customFormat="1" x14ac:dyDescent="0.3">
      <c r="A200" s="6" t="s">
        <v>405</v>
      </c>
      <c r="B200" s="7" t="s">
        <v>422</v>
      </c>
      <c r="C200" s="12" t="s">
        <v>423</v>
      </c>
      <c r="D200" s="10" t="s">
        <v>11</v>
      </c>
      <c r="E200" s="6" t="s">
        <v>12</v>
      </c>
      <c r="F200" s="6" t="s">
        <v>12</v>
      </c>
      <c r="G200" s="18" t="s">
        <v>479</v>
      </c>
      <c r="H200" s="18" t="s">
        <v>485</v>
      </c>
      <c r="I200" s="18" t="s">
        <v>13</v>
      </c>
      <c r="J200" s="2" t="s">
        <v>13</v>
      </c>
      <c r="K200" s="2" t="s">
        <v>13</v>
      </c>
    </row>
    <row r="201" spans="1:11" s="3" customFormat="1" x14ac:dyDescent="0.3">
      <c r="A201" s="6" t="s">
        <v>405</v>
      </c>
      <c r="B201" s="7" t="s">
        <v>424</v>
      </c>
      <c r="C201" s="12" t="s">
        <v>425</v>
      </c>
      <c r="D201" s="10" t="s">
        <v>382</v>
      </c>
      <c r="E201" s="6" t="s">
        <v>12</v>
      </c>
      <c r="F201" s="6" t="s">
        <v>12</v>
      </c>
      <c r="G201" s="18" t="s">
        <v>479</v>
      </c>
      <c r="H201" s="18" t="s">
        <v>485</v>
      </c>
      <c r="I201" s="18" t="s">
        <v>13</v>
      </c>
      <c r="J201" s="2" t="s">
        <v>13</v>
      </c>
      <c r="K201" s="2" t="s">
        <v>13</v>
      </c>
    </row>
    <row r="202" spans="1:11" x14ac:dyDescent="0.35">
      <c r="A202" s="6" t="s">
        <v>426</v>
      </c>
      <c r="B202" s="9" t="s">
        <v>427</v>
      </c>
      <c r="C202" s="13" t="s">
        <v>428</v>
      </c>
      <c r="D202" s="10" t="s">
        <v>16</v>
      </c>
      <c r="E202" s="6" t="s">
        <v>12</v>
      </c>
      <c r="F202" s="6" t="s">
        <v>359</v>
      </c>
      <c r="G202" s="18" t="s">
        <v>479</v>
      </c>
      <c r="H202" s="18" t="s">
        <v>485</v>
      </c>
      <c r="I202" s="24"/>
      <c r="J202" s="5" t="s">
        <v>359</v>
      </c>
      <c r="K202" s="17">
        <f>ROUND(I202/100,8)</f>
        <v>0</v>
      </c>
    </row>
    <row r="203" spans="1:11" ht="26" x14ac:dyDescent="0.35">
      <c r="A203" s="6" t="s">
        <v>426</v>
      </c>
      <c r="B203" s="9" t="s">
        <v>429</v>
      </c>
      <c r="C203" s="13" t="s">
        <v>430</v>
      </c>
      <c r="D203" s="10" t="s">
        <v>16</v>
      </c>
      <c r="E203" s="6" t="s">
        <v>12</v>
      </c>
      <c r="F203" s="6" t="s">
        <v>359</v>
      </c>
      <c r="G203" s="18" t="s">
        <v>479</v>
      </c>
      <c r="H203" s="18" t="s">
        <v>485</v>
      </c>
      <c r="I203" s="25"/>
      <c r="J203" s="5" t="s">
        <v>359</v>
      </c>
      <c r="K203" s="17">
        <f t="shared" ref="K203" si="9">ROUND(I203/100,8)</f>
        <v>0</v>
      </c>
    </row>
    <row r="204" spans="1:11" ht="26" x14ac:dyDescent="0.35">
      <c r="A204" s="6" t="s">
        <v>426</v>
      </c>
      <c r="B204" s="9" t="s">
        <v>431</v>
      </c>
      <c r="C204" s="13" t="s">
        <v>432</v>
      </c>
      <c r="D204" s="10" t="s">
        <v>16</v>
      </c>
      <c r="E204" s="6" t="s">
        <v>12</v>
      </c>
      <c r="F204" s="6" t="s">
        <v>359</v>
      </c>
      <c r="G204" s="18" t="s">
        <v>479</v>
      </c>
      <c r="H204" s="18" t="s">
        <v>485</v>
      </c>
      <c r="I204" s="25"/>
      <c r="J204" s="5" t="s">
        <v>359</v>
      </c>
      <c r="K204" s="17">
        <f>ROUND(I204/100,8)</f>
        <v>0</v>
      </c>
    </row>
    <row r="205" spans="1:11" x14ac:dyDescent="0.35">
      <c r="A205" s="6" t="s">
        <v>426</v>
      </c>
      <c r="B205" s="9" t="s">
        <v>433</v>
      </c>
      <c r="C205" s="13" t="s">
        <v>434</v>
      </c>
      <c r="D205" s="10" t="s">
        <v>16</v>
      </c>
      <c r="E205" s="6" t="s">
        <v>12</v>
      </c>
      <c r="F205" s="6" t="s">
        <v>359</v>
      </c>
      <c r="G205" s="18" t="s">
        <v>479</v>
      </c>
      <c r="H205" s="18" t="s">
        <v>485</v>
      </c>
      <c r="I205" s="27"/>
      <c r="J205" s="5" t="s">
        <v>359</v>
      </c>
      <c r="K205" s="17">
        <f>ROUND(I205/100,8)</f>
        <v>0</v>
      </c>
    </row>
    <row r="206" spans="1:11" ht="26" x14ac:dyDescent="0.35">
      <c r="A206" s="6" t="s">
        <v>426</v>
      </c>
      <c r="B206" s="9" t="s">
        <v>435</v>
      </c>
      <c r="C206" s="13" t="s">
        <v>436</v>
      </c>
      <c r="D206" s="10" t="s">
        <v>16</v>
      </c>
      <c r="E206" s="6" t="s">
        <v>12</v>
      </c>
      <c r="F206" s="6" t="s">
        <v>359</v>
      </c>
      <c r="G206" s="18" t="s">
        <v>479</v>
      </c>
      <c r="H206" s="18" t="s">
        <v>485</v>
      </c>
      <c r="I206" s="24"/>
      <c r="J206" s="5" t="s">
        <v>359</v>
      </c>
      <c r="K206" s="17">
        <f t="shared" ref="K206:K207" si="10">ROUND(I206/100,8)</f>
        <v>0</v>
      </c>
    </row>
    <row r="207" spans="1:11" ht="26" x14ac:dyDescent="0.35">
      <c r="A207" s="6" t="s">
        <v>426</v>
      </c>
      <c r="B207" s="9" t="s">
        <v>437</v>
      </c>
      <c r="C207" s="13" t="s">
        <v>438</v>
      </c>
      <c r="D207" s="10" t="s">
        <v>16</v>
      </c>
      <c r="E207" s="6" t="s">
        <v>12</v>
      </c>
      <c r="F207" s="6" t="s">
        <v>359</v>
      </c>
      <c r="G207" s="18" t="s">
        <v>479</v>
      </c>
      <c r="H207" s="18" t="s">
        <v>485</v>
      </c>
      <c r="I207" s="25"/>
      <c r="J207" s="5" t="s">
        <v>359</v>
      </c>
      <c r="K207" s="17">
        <f t="shared" si="10"/>
        <v>0</v>
      </c>
    </row>
    <row r="208" spans="1:11" ht="26" x14ac:dyDescent="0.35">
      <c r="A208" s="6" t="s">
        <v>426</v>
      </c>
      <c r="B208" s="9" t="s">
        <v>439</v>
      </c>
      <c r="C208" s="13" t="s">
        <v>440</v>
      </c>
      <c r="D208" s="10" t="s">
        <v>16</v>
      </c>
      <c r="E208" s="6" t="s">
        <v>12</v>
      </c>
      <c r="F208" s="6" t="s">
        <v>359</v>
      </c>
      <c r="G208" s="18" t="s">
        <v>479</v>
      </c>
      <c r="H208" s="18" t="s">
        <v>485</v>
      </c>
      <c r="I208" s="25"/>
      <c r="J208" s="5" t="s">
        <v>359</v>
      </c>
      <c r="K208" s="17">
        <f>ROUND(I208/100,8)</f>
        <v>0</v>
      </c>
    </row>
    <row r="209" spans="1:11" ht="26" x14ac:dyDescent="0.35">
      <c r="A209" s="6" t="s">
        <v>426</v>
      </c>
      <c r="B209" s="9" t="s">
        <v>441</v>
      </c>
      <c r="C209" s="13" t="s">
        <v>442</v>
      </c>
      <c r="D209" s="10" t="s">
        <v>16</v>
      </c>
      <c r="E209" s="6" t="s">
        <v>12</v>
      </c>
      <c r="F209" s="6" t="s">
        <v>359</v>
      </c>
      <c r="G209" s="18" t="s">
        <v>479</v>
      </c>
      <c r="H209" s="18" t="s">
        <v>485</v>
      </c>
      <c r="I209" s="26"/>
      <c r="J209" s="5" t="s">
        <v>359</v>
      </c>
      <c r="K209" s="17">
        <f>ROUND(I209/100,8)</f>
        <v>0</v>
      </c>
    </row>
    <row r="210" spans="1:11" ht="39" x14ac:dyDescent="0.35">
      <c r="A210" s="6" t="s">
        <v>426</v>
      </c>
      <c r="B210" s="9" t="s">
        <v>443</v>
      </c>
      <c r="C210" s="13" t="s">
        <v>444</v>
      </c>
      <c r="D210" s="10" t="s">
        <v>16</v>
      </c>
      <c r="E210" s="6" t="s">
        <v>12</v>
      </c>
      <c r="F210" s="6" t="s">
        <v>359</v>
      </c>
      <c r="G210" s="18" t="s">
        <v>479</v>
      </c>
      <c r="H210" s="18" t="s">
        <v>485</v>
      </c>
      <c r="I210" s="24"/>
      <c r="J210" s="5" t="s">
        <v>359</v>
      </c>
      <c r="K210" s="17">
        <f t="shared" ref="K210:K227" si="11">ROUND(I210/100,8)</f>
        <v>0</v>
      </c>
    </row>
    <row r="211" spans="1:11" ht="65" x14ac:dyDescent="0.35">
      <c r="A211" s="6" t="s">
        <v>426</v>
      </c>
      <c r="B211" s="9" t="s">
        <v>445</v>
      </c>
      <c r="C211" s="13" t="s">
        <v>446</v>
      </c>
      <c r="D211" s="10" t="s">
        <v>16</v>
      </c>
      <c r="E211" s="6" t="s">
        <v>12</v>
      </c>
      <c r="F211" s="6" t="s">
        <v>359</v>
      </c>
      <c r="G211" s="18" t="s">
        <v>479</v>
      </c>
      <c r="H211" s="18" t="s">
        <v>485</v>
      </c>
      <c r="I211" s="25"/>
      <c r="J211" s="5" t="s">
        <v>359</v>
      </c>
      <c r="K211" s="17">
        <f t="shared" si="11"/>
        <v>0</v>
      </c>
    </row>
    <row r="212" spans="1:11" ht="91" x14ac:dyDescent="0.35">
      <c r="A212" s="6" t="s">
        <v>426</v>
      </c>
      <c r="B212" s="9" t="s">
        <v>447</v>
      </c>
      <c r="C212" s="13" t="s">
        <v>448</v>
      </c>
      <c r="D212" s="10" t="s">
        <v>16</v>
      </c>
      <c r="E212" s="6" t="s">
        <v>12</v>
      </c>
      <c r="F212" s="6" t="s">
        <v>359</v>
      </c>
      <c r="G212" s="18" t="s">
        <v>479</v>
      </c>
      <c r="H212" s="18" t="s">
        <v>485</v>
      </c>
      <c r="I212" s="24"/>
      <c r="J212" s="5" t="s">
        <v>359</v>
      </c>
      <c r="K212" s="17">
        <f t="shared" si="11"/>
        <v>0</v>
      </c>
    </row>
    <row r="213" spans="1:11" ht="26" x14ac:dyDescent="0.35">
      <c r="A213" s="6" t="s">
        <v>426</v>
      </c>
      <c r="B213" s="9" t="s">
        <v>449</v>
      </c>
      <c r="C213" s="13" t="s">
        <v>450</v>
      </c>
      <c r="D213" s="10" t="s">
        <v>16</v>
      </c>
      <c r="E213" s="6" t="s">
        <v>12</v>
      </c>
      <c r="F213" s="6" t="s">
        <v>359</v>
      </c>
      <c r="G213" s="18" t="s">
        <v>479</v>
      </c>
      <c r="H213" s="18" t="s">
        <v>485</v>
      </c>
      <c r="I213" s="25"/>
      <c r="J213" s="5" t="s">
        <v>359</v>
      </c>
      <c r="K213" s="17">
        <f t="shared" si="11"/>
        <v>0</v>
      </c>
    </row>
    <row r="214" spans="1:11" ht="26" x14ac:dyDescent="0.35">
      <c r="A214" s="6" t="s">
        <v>426</v>
      </c>
      <c r="B214" s="9" t="s">
        <v>451</v>
      </c>
      <c r="C214" s="13" t="s">
        <v>452</v>
      </c>
      <c r="D214" s="10" t="s">
        <v>16</v>
      </c>
      <c r="E214" s="6" t="s">
        <v>12</v>
      </c>
      <c r="F214" s="6" t="s">
        <v>359</v>
      </c>
      <c r="G214" s="18" t="s">
        <v>479</v>
      </c>
      <c r="H214" s="18" t="s">
        <v>485</v>
      </c>
      <c r="I214" s="24"/>
      <c r="J214" s="5" t="s">
        <v>359</v>
      </c>
      <c r="K214" s="17">
        <f t="shared" si="11"/>
        <v>0</v>
      </c>
    </row>
    <row r="215" spans="1:11" ht="78" x14ac:dyDescent="0.35">
      <c r="A215" s="6" t="s">
        <v>426</v>
      </c>
      <c r="B215" s="9" t="s">
        <v>453</v>
      </c>
      <c r="C215" s="13" t="s">
        <v>454</v>
      </c>
      <c r="D215" s="10" t="s">
        <v>16</v>
      </c>
      <c r="E215" s="6" t="s">
        <v>12</v>
      </c>
      <c r="F215" s="6" t="s">
        <v>359</v>
      </c>
      <c r="G215" s="18" t="s">
        <v>479</v>
      </c>
      <c r="H215" s="18" t="s">
        <v>485</v>
      </c>
      <c r="I215" s="24"/>
      <c r="J215" s="5" t="s">
        <v>359</v>
      </c>
      <c r="K215" s="17">
        <f t="shared" si="11"/>
        <v>0</v>
      </c>
    </row>
    <row r="216" spans="1:11" ht="78" x14ac:dyDescent="0.35">
      <c r="A216" s="6" t="s">
        <v>426</v>
      </c>
      <c r="B216" s="9" t="s">
        <v>455</v>
      </c>
      <c r="C216" s="13" t="s">
        <v>456</v>
      </c>
      <c r="D216" s="10" t="s">
        <v>16</v>
      </c>
      <c r="E216" s="6" t="s">
        <v>12</v>
      </c>
      <c r="F216" s="6" t="s">
        <v>359</v>
      </c>
      <c r="G216" s="18" t="s">
        <v>479</v>
      </c>
      <c r="H216" s="18" t="s">
        <v>485</v>
      </c>
      <c r="I216" s="24"/>
      <c r="J216" s="5" t="s">
        <v>359</v>
      </c>
      <c r="K216" s="17">
        <f t="shared" si="11"/>
        <v>0</v>
      </c>
    </row>
    <row r="217" spans="1:11" ht="39" x14ac:dyDescent="0.35">
      <c r="A217" s="6" t="s">
        <v>426</v>
      </c>
      <c r="B217" s="9" t="s">
        <v>457</v>
      </c>
      <c r="C217" s="13" t="s">
        <v>458</v>
      </c>
      <c r="D217" s="10" t="s">
        <v>16</v>
      </c>
      <c r="E217" s="6" t="s">
        <v>12</v>
      </c>
      <c r="F217" s="6" t="s">
        <v>359</v>
      </c>
      <c r="G217" s="18" t="s">
        <v>479</v>
      </c>
      <c r="H217" s="18" t="s">
        <v>485</v>
      </c>
      <c r="I217" s="24"/>
      <c r="J217" s="5" t="s">
        <v>359</v>
      </c>
      <c r="K217" s="17">
        <f t="shared" si="11"/>
        <v>0</v>
      </c>
    </row>
    <row r="218" spans="1:11" ht="91" x14ac:dyDescent="0.35">
      <c r="A218" s="6" t="s">
        <v>426</v>
      </c>
      <c r="B218" s="9" t="s">
        <v>459</v>
      </c>
      <c r="C218" s="13" t="s">
        <v>460</v>
      </c>
      <c r="D218" s="10" t="s">
        <v>16</v>
      </c>
      <c r="E218" s="6" t="s">
        <v>12</v>
      </c>
      <c r="F218" s="6" t="s">
        <v>359</v>
      </c>
      <c r="G218" s="18" t="s">
        <v>479</v>
      </c>
      <c r="H218" s="18" t="s">
        <v>485</v>
      </c>
      <c r="I218" s="24"/>
      <c r="J218" s="5" t="s">
        <v>359</v>
      </c>
      <c r="K218" s="17">
        <f t="shared" si="11"/>
        <v>0</v>
      </c>
    </row>
    <row r="219" spans="1:11" ht="91" x14ac:dyDescent="0.35">
      <c r="A219" s="6" t="s">
        <v>426</v>
      </c>
      <c r="B219" s="9" t="s">
        <v>461</v>
      </c>
      <c r="C219" s="13" t="s">
        <v>462</v>
      </c>
      <c r="D219" s="10" t="s">
        <v>16</v>
      </c>
      <c r="E219" s="6" t="s">
        <v>12</v>
      </c>
      <c r="F219" s="6" t="s">
        <v>359</v>
      </c>
      <c r="G219" s="18" t="s">
        <v>479</v>
      </c>
      <c r="H219" s="18" t="s">
        <v>485</v>
      </c>
      <c r="I219" s="24"/>
      <c r="J219" s="5" t="s">
        <v>359</v>
      </c>
      <c r="K219" s="17">
        <f t="shared" si="11"/>
        <v>0</v>
      </c>
    </row>
    <row r="220" spans="1:11" ht="26" x14ac:dyDescent="0.35">
      <c r="A220" s="6" t="s">
        <v>426</v>
      </c>
      <c r="B220" s="9" t="s">
        <v>463</v>
      </c>
      <c r="C220" s="13" t="s">
        <v>464</v>
      </c>
      <c r="D220" s="10" t="s">
        <v>16</v>
      </c>
      <c r="E220" s="6" t="s">
        <v>12</v>
      </c>
      <c r="F220" s="6" t="s">
        <v>359</v>
      </c>
      <c r="G220" s="18" t="s">
        <v>479</v>
      </c>
      <c r="H220" s="18" t="s">
        <v>485</v>
      </c>
      <c r="I220" s="24"/>
      <c r="J220" s="5" t="s">
        <v>359</v>
      </c>
      <c r="K220" s="17">
        <f t="shared" si="11"/>
        <v>0</v>
      </c>
    </row>
    <row r="221" spans="1:11" ht="26" x14ac:dyDescent="0.35">
      <c r="A221" s="6" t="s">
        <v>426</v>
      </c>
      <c r="B221" s="9" t="s">
        <v>465</v>
      </c>
      <c r="C221" s="13" t="s">
        <v>466</v>
      </c>
      <c r="D221" s="10" t="s">
        <v>16</v>
      </c>
      <c r="E221" s="6" t="s">
        <v>12</v>
      </c>
      <c r="F221" s="6" t="s">
        <v>359</v>
      </c>
      <c r="G221" s="18" t="s">
        <v>479</v>
      </c>
      <c r="H221" s="18" t="s">
        <v>485</v>
      </c>
      <c r="I221" s="24"/>
      <c r="J221" s="5" t="s">
        <v>359</v>
      </c>
      <c r="K221" s="17">
        <f t="shared" si="11"/>
        <v>0</v>
      </c>
    </row>
    <row r="222" spans="1:11" ht="26" x14ac:dyDescent="0.35">
      <c r="A222" s="6" t="s">
        <v>426</v>
      </c>
      <c r="B222" s="9" t="s">
        <v>467</v>
      </c>
      <c r="C222" s="13" t="s">
        <v>468</v>
      </c>
      <c r="D222" s="10" t="s">
        <v>16</v>
      </c>
      <c r="E222" s="6" t="s">
        <v>12</v>
      </c>
      <c r="F222" s="6" t="s">
        <v>359</v>
      </c>
      <c r="G222" s="18" t="s">
        <v>479</v>
      </c>
      <c r="H222" s="18" t="s">
        <v>485</v>
      </c>
      <c r="I222" s="24"/>
      <c r="J222" s="5" t="s">
        <v>359</v>
      </c>
      <c r="K222" s="17">
        <f t="shared" si="11"/>
        <v>0</v>
      </c>
    </row>
    <row r="223" spans="1:11" ht="39" x14ac:dyDescent="0.35">
      <c r="A223" s="6" t="s">
        <v>426</v>
      </c>
      <c r="B223" s="9" t="s">
        <v>469</v>
      </c>
      <c r="C223" s="13" t="s">
        <v>470</v>
      </c>
      <c r="D223" s="10" t="s">
        <v>16</v>
      </c>
      <c r="E223" s="6" t="s">
        <v>12</v>
      </c>
      <c r="F223" s="6" t="s">
        <v>359</v>
      </c>
      <c r="G223" s="18" t="s">
        <v>479</v>
      </c>
      <c r="H223" s="18" t="s">
        <v>485</v>
      </c>
      <c r="I223" s="24"/>
      <c r="J223" s="5" t="s">
        <v>359</v>
      </c>
      <c r="K223" s="17">
        <f t="shared" si="11"/>
        <v>0</v>
      </c>
    </row>
    <row r="224" spans="1:11" x14ac:dyDescent="0.35">
      <c r="A224" s="6" t="s">
        <v>426</v>
      </c>
      <c r="B224" s="9" t="s">
        <v>471</v>
      </c>
      <c r="C224" s="13" t="s">
        <v>472</v>
      </c>
      <c r="D224" s="10" t="s">
        <v>16</v>
      </c>
      <c r="E224" s="6" t="s">
        <v>12</v>
      </c>
      <c r="F224" s="6" t="s">
        <v>359</v>
      </c>
      <c r="G224" s="18" t="s">
        <v>479</v>
      </c>
      <c r="H224" s="18" t="s">
        <v>485</v>
      </c>
      <c r="I224" s="24"/>
      <c r="J224" s="5" t="s">
        <v>359</v>
      </c>
      <c r="K224" s="17">
        <f t="shared" si="11"/>
        <v>0</v>
      </c>
    </row>
    <row r="225" spans="1:11" ht="52" x14ac:dyDescent="0.35">
      <c r="A225" s="6" t="s">
        <v>426</v>
      </c>
      <c r="B225" s="9" t="s">
        <v>473</v>
      </c>
      <c r="C225" s="13" t="s">
        <v>474</v>
      </c>
      <c r="D225" s="10" t="s">
        <v>16</v>
      </c>
      <c r="E225" s="6" t="s">
        <v>12</v>
      </c>
      <c r="F225" s="6" t="s">
        <v>359</v>
      </c>
      <c r="G225" s="18" t="s">
        <v>479</v>
      </c>
      <c r="H225" s="18" t="s">
        <v>485</v>
      </c>
      <c r="I225" s="25"/>
      <c r="J225" s="5" t="s">
        <v>359</v>
      </c>
      <c r="K225" s="17">
        <f t="shared" si="11"/>
        <v>0</v>
      </c>
    </row>
    <row r="226" spans="1:11" ht="26" x14ac:dyDescent="0.35">
      <c r="A226" s="6" t="s">
        <v>426</v>
      </c>
      <c r="B226" s="9" t="s">
        <v>475</v>
      </c>
      <c r="C226" s="13" t="s">
        <v>476</v>
      </c>
      <c r="D226" s="10" t="s">
        <v>16</v>
      </c>
      <c r="E226" s="6" t="s">
        <v>12</v>
      </c>
      <c r="F226" s="6" t="s">
        <v>359</v>
      </c>
      <c r="G226" s="18" t="s">
        <v>479</v>
      </c>
      <c r="H226" s="18" t="s">
        <v>485</v>
      </c>
      <c r="I226" s="24"/>
      <c r="J226" s="5" t="s">
        <v>359</v>
      </c>
      <c r="K226" s="17">
        <f t="shared" si="11"/>
        <v>0</v>
      </c>
    </row>
    <row r="227" spans="1:11" ht="65" x14ac:dyDescent="0.35">
      <c r="A227" s="6" t="s">
        <v>426</v>
      </c>
      <c r="B227" s="9" t="s">
        <v>477</v>
      </c>
      <c r="C227" s="13" t="s">
        <v>478</v>
      </c>
      <c r="D227" s="10" t="s">
        <v>16</v>
      </c>
      <c r="E227" s="6" t="s">
        <v>12</v>
      </c>
      <c r="F227" s="6" t="s">
        <v>359</v>
      </c>
      <c r="G227" s="18" t="s">
        <v>479</v>
      </c>
      <c r="H227" s="18" t="s">
        <v>485</v>
      </c>
      <c r="I227" s="25"/>
      <c r="J227" s="5" t="s">
        <v>359</v>
      </c>
      <c r="K227" s="17">
        <f t="shared" si="11"/>
        <v>0</v>
      </c>
    </row>
    <row r="228" spans="1:11" x14ac:dyDescent="0.35">
      <c r="B228" s="5"/>
      <c r="C228" s="5"/>
      <c r="D228" s="5"/>
      <c r="K228" s="17"/>
    </row>
    <row r="229" spans="1:11" x14ac:dyDescent="0.35">
      <c r="A229" s="4" t="s">
        <v>481</v>
      </c>
      <c r="B229" s="4"/>
      <c r="I229" s="17"/>
    </row>
    <row r="231" spans="1:11" x14ac:dyDescent="0.35">
      <c r="A231" s="1" t="s">
        <v>482</v>
      </c>
    </row>
    <row r="232" spans="1:11" x14ac:dyDescent="0.35">
      <c r="A232" s="1" t="s">
        <v>483</v>
      </c>
    </row>
    <row r="233" spans="1:11" x14ac:dyDescent="0.35">
      <c r="A233" s="1" t="s">
        <v>484</v>
      </c>
    </row>
  </sheetData>
  <pageMargins left="0.7" right="0.7" top="0.78740157499999996" bottom="0.78740157499999996"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70BC203E04654A9FA2C7CF9B28A8BD" ma:contentTypeVersion="25" ma:contentTypeDescription="Create a new document." ma:contentTypeScope="" ma:versionID="4b850c986b57bbca35990652002d4264">
  <xsd:schema xmlns:xsd="http://www.w3.org/2001/XMLSchema" xmlns:xs="http://www.w3.org/2001/XMLSchema" xmlns:p="http://schemas.microsoft.com/office/2006/metadata/properties" xmlns:ns2="ac7ce506-ec63-48db-a594-c51fc36c482b" xmlns:ns3="a6b1cf73-05a0-4d19-8a45-e73f37225a21" targetNamespace="http://schemas.microsoft.com/office/2006/metadata/properties" ma:root="true" ma:fieldsID="c2d7fe681dd28b8c4858c5ac6323e23d" ns2:_="" ns3:_="">
    <xsd:import namespace="ac7ce506-ec63-48db-a594-c51fc36c482b"/>
    <xsd:import namespace="a6b1cf73-05a0-4d19-8a45-e73f37225a21"/>
    <xsd:element name="properties">
      <xsd:complexType>
        <xsd:sequence>
          <xsd:element name="documentManagement">
            <xsd:complexType>
              <xsd:all>
                <xsd:element ref="ns2:SourceID"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ce506-ec63-48db-a594-c51fc36c482b" elementFormDefault="qualified">
    <xsd:import namespace="http://schemas.microsoft.com/office/2006/documentManagement/types"/>
    <xsd:import namespace="http://schemas.microsoft.com/office/infopath/2007/PartnerControls"/>
    <xsd:element name="SourceID" ma:index="8" nillable="true" ma:displayName="SourceID" ma:internalName="SourceID">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2bc115-f314-4df2-a102-4eef0e4978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b1cf73-05a0-4d19-8a45-e73f37225a2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dd113e-5247-48fa-9648-44e86d971e09}" ma:internalName="TaxCatchAll" ma:showField="CatchAllData" ma:web="a6b1cf73-05a0-4d19-8a45-e73f37225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b1cf73-05a0-4d19-8a45-e73f37225a21" xsi:nil="true"/>
    <lcf76f155ced4ddcb4097134ff3c332f xmlns="ac7ce506-ec63-48db-a594-c51fc36c482b">
      <Terms xmlns="http://schemas.microsoft.com/office/infopath/2007/PartnerControls"/>
    </lcf76f155ced4ddcb4097134ff3c332f>
    <SourceID xmlns="ac7ce506-ec63-48db-a594-c51fc36c482b" xsi:nil="true"/>
    <SharedWithUsers xmlns="a6b1cf73-05a0-4d19-8a45-e73f37225a2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4464D-6894-4282-8293-668879374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7ce506-ec63-48db-a594-c51fc36c482b"/>
    <ds:schemaRef ds:uri="a6b1cf73-05a0-4d19-8a45-e73f37225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FF58DC-5716-45D7-93B0-5B36CD30CA53}">
  <ds:schemaRefs>
    <ds:schemaRef ds:uri="http://purl.org/dc/dcmitype/"/>
    <ds:schemaRef ds:uri="http://schemas.microsoft.com/office/infopath/2007/PartnerControls"/>
    <ds:schemaRef ds:uri="http://schemas.microsoft.com/office/2006/metadata/properties"/>
    <ds:schemaRef ds:uri="581cdf20-f021-4595-9d77-8c21ba55640f"/>
    <ds:schemaRef ds:uri="http://schemas.openxmlformats.org/package/2006/metadata/core-properties"/>
    <ds:schemaRef ds:uri="http://purl.org/dc/terms/"/>
    <ds:schemaRef ds:uri="http://schemas.microsoft.com/office/2006/documentManagement/types"/>
    <ds:schemaRef ds:uri="http://www.w3.org/XML/1998/namespace"/>
    <ds:schemaRef ds:uri="b838face-e27d-4cf3-98e5-0b91d02b0cc9"/>
    <ds:schemaRef ds:uri="http://purl.org/dc/elements/1.1/"/>
    <ds:schemaRef ds:uri="a6b1cf73-05a0-4d19-8a45-e73f37225a21"/>
    <ds:schemaRef ds:uri="ac7ce506-ec63-48db-a594-c51fc36c482b"/>
  </ds:schemaRefs>
</ds:datastoreItem>
</file>

<file path=customXml/itemProps3.xml><?xml version="1.0" encoding="utf-8"?>
<ds:datastoreItem xmlns:ds="http://schemas.openxmlformats.org/officeDocument/2006/customXml" ds:itemID="{A639B7F4-77CB-4491-9340-E5976908DB4C}">
  <ds:schemaRefs>
    <ds:schemaRef ds:uri="http://schemas.microsoft.com/sharepoint/v3/contenttype/forms"/>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NN_Plauen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Zschocke, Carsten</dc:creator>
  <cp:keywords/>
  <dc:description/>
  <cp:lastModifiedBy>Gerbig, Tom</cp:lastModifiedBy>
  <cp:revision/>
  <dcterms:created xsi:type="dcterms:W3CDTF">2017-11-13T22:03:18Z</dcterms:created>
  <dcterms:modified xsi:type="dcterms:W3CDTF">2026-01-08T09:40:41Z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0x0101004B70BC203E04654A9FA2C7CF9B28A8BD</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